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165" windowWidth="18030" windowHeight="12810" activeTab="0"/>
  </bookViews>
  <sheets>
    <sheet name="КСС №1-предложение" sheetId="1" r:id="rId1"/>
    <sheet name="КСС №2-предложение" sheetId="2" r:id="rId2"/>
    <sheet name="Рекапитулация" sheetId="3" r:id="rId3"/>
  </sheets>
  <externalReferences>
    <externalReference r:id="rId6"/>
  </externalReferences>
  <definedNames>
    <definedName name="anchor" localSheetId="0">'КСС №1-предложение'!$A$40</definedName>
  </definedNames>
  <calcPr fullCalcOnLoad="1"/>
</workbook>
</file>

<file path=xl/sharedStrings.xml><?xml version="1.0" encoding="utf-8"?>
<sst xmlns="http://schemas.openxmlformats.org/spreadsheetml/2006/main" count="716" uniqueCount="475">
  <si>
    <t>Наименование на работите</t>
  </si>
  <si>
    <t>по</t>
  </si>
  <si>
    <t>и указанията на отчетните</t>
  </si>
  <si>
    <t>бр.</t>
  </si>
  <si>
    <t>ред</t>
  </si>
  <si>
    <t>елементи</t>
  </si>
  <si>
    <t>м1</t>
  </si>
  <si>
    <t>м3</t>
  </si>
  <si>
    <t>м2</t>
  </si>
  <si>
    <t>№</t>
  </si>
  <si>
    <t>Един.</t>
  </si>
  <si>
    <t>коли-</t>
  </si>
  <si>
    <t>мярка</t>
  </si>
  <si>
    <t>чество</t>
  </si>
  <si>
    <t>бр</t>
  </si>
  <si>
    <t>мсм</t>
  </si>
  <si>
    <t>кг</t>
  </si>
  <si>
    <t>с/ст на</t>
  </si>
  <si>
    <t>цена</t>
  </si>
  <si>
    <t>извърш.</t>
  </si>
  <si>
    <t>работа</t>
  </si>
  <si>
    <t>Валиране и подравнявяне пътно легло</t>
  </si>
  <si>
    <t>Монтаж и демонтаж на плътна ограда</t>
  </si>
  <si>
    <t>Информационно табло</t>
  </si>
  <si>
    <t>РЕКАПИТУЛАЦИЯ</t>
  </si>
  <si>
    <t>О Б Щ О  З А  О Б Е К Т А :</t>
  </si>
  <si>
    <t>ПРЕДСТАВИТЕЛ НА ИЗПЪЛНИТЕЛЯ:</t>
  </si>
  <si>
    <t>цени</t>
  </si>
  <si>
    <t>позиция</t>
  </si>
  <si>
    <t>Направа гланцирана циментова замазка 2см - 2пл.</t>
  </si>
  <si>
    <t>Доставка,превоз и полагане цим.р-р М10 за замонолитване</t>
  </si>
  <si>
    <t>Обратно засипване с мека пръст от отвал, вкл. уплътняване</t>
  </si>
  <si>
    <t xml:space="preserve">Направа кофраж за дъно и стени </t>
  </si>
  <si>
    <t>Полиетиленова ограждаща лента</t>
  </si>
  <si>
    <t>Химическа тоалетна - преносима (наем/ месец)</t>
  </si>
  <si>
    <t>Преносим контейнер за санитарно-битови нужди (наем/ месец)</t>
  </si>
  <si>
    <t>Ръчен укрепен изкоп с ширина до 4,00м и дълбочина до 2.00м</t>
  </si>
  <si>
    <t>Ръчен укрепен изкоп с ширина до 4,00м и дълбочина до 4,00м</t>
  </si>
  <si>
    <t>Ръчен укрепен изкоп с ширина до 4,00м и дълбочина до 6.00м</t>
  </si>
  <si>
    <t>Изработка и монтаж на армировка ст АІ с ф до 12мм</t>
  </si>
  <si>
    <t xml:space="preserve">ТРЪБОПРОВОДИ </t>
  </si>
  <si>
    <t>А.Строителни работи</t>
  </si>
  <si>
    <t xml:space="preserve">B.ТРЪБОПРОВОДИ </t>
  </si>
  <si>
    <t>Направа хидроизолация от пропиващ и защитен слой паста по стени и покривни плочи</t>
  </si>
  <si>
    <t>Водочерпене по време на строителството с помпа по-малка или равна на Q=300л/мин</t>
  </si>
  <si>
    <t>Машинен изкоп с багер на отвал при две утежн.условия с дълбочина до 4.00м (важи само за канализация)</t>
  </si>
  <si>
    <t>10</t>
  </si>
  <si>
    <t>13</t>
  </si>
  <si>
    <t>14</t>
  </si>
  <si>
    <t>16</t>
  </si>
  <si>
    <t>18</t>
  </si>
  <si>
    <t>19</t>
  </si>
  <si>
    <t>20</t>
  </si>
  <si>
    <t>23</t>
  </si>
  <si>
    <t>24</t>
  </si>
  <si>
    <t>27</t>
  </si>
  <si>
    <t>29</t>
  </si>
  <si>
    <t>Машинен изкоп с багер на транспорт вкл. извозване на депо и разриване при дълбочина на изкопа от 0,00 до 5.00 м. (важи само за канализация за пласта със средна дълбочина до 5,00м. в участъка)</t>
  </si>
  <si>
    <t>Доставка, монтаж и демонтаж на тежко стоманено боксово укрепване (двустранно) вкл. надстройки за изкоп в земни почви с дълбочина от 0,00 м. до 5,00 м.</t>
  </si>
  <si>
    <t>Полагане битумизирана основа</t>
  </si>
  <si>
    <t>т</t>
  </si>
  <si>
    <t>Полагане асфалтобетон плътна смес</t>
  </si>
  <si>
    <t>Изработка и монтаж на армировка ст АІІІ с ф до 50мм (B500B)</t>
  </si>
  <si>
    <t>ПОДГОТВИТЕЛНИ РАБОТИ</t>
  </si>
  <si>
    <t>ЗЕМНИ РАБОТИ</t>
  </si>
  <si>
    <t xml:space="preserve"> СТРОИТЕЛНИ РАБОТИ</t>
  </si>
  <si>
    <t>ДОПЪЛНИТЕЛНИ ВИДОВЕ РАБОТИ</t>
  </si>
  <si>
    <t xml:space="preserve"> ПЪТНА ЧАСТ</t>
  </si>
  <si>
    <t xml:space="preserve"> ВРЕМЕННА ОРГАНИЗАЦИЯ НА ДВИЖЕНИЕТО</t>
  </si>
  <si>
    <t xml:space="preserve"> ПЛАН ЗА БЕЗОПАСНОСТ И ЗДРАВЕ</t>
  </si>
  <si>
    <t>Полипропиленови тръби - РР с DN по вътрешен диаметър</t>
  </si>
  <si>
    <t>ОБЩО 15.B.03 :</t>
  </si>
  <si>
    <t>Машинен изкоп с багер на транспорт вкл. извозване на депо и разриване при дълбочина на изкопа над 5.01 м. (важи само за канализация за пласта от 5,01 м. до определената средна дълбочина в участъка)</t>
  </si>
  <si>
    <t>Ръчен укрепен изкоп с ширина до 4,00м и дълбочина до 8.00м</t>
  </si>
  <si>
    <t>15.B.03.1.</t>
  </si>
  <si>
    <t>15.B.03.1.001</t>
  </si>
  <si>
    <t>15.A.01.</t>
  </si>
  <si>
    <t>15.A.01.001</t>
  </si>
  <si>
    <t>ОБЩО 15.A.01:</t>
  </si>
  <si>
    <t>15.A.02.</t>
  </si>
  <si>
    <t>15.A.02.004</t>
  </si>
  <si>
    <t>15.A.02.013</t>
  </si>
  <si>
    <t>15.A.02.022</t>
  </si>
  <si>
    <t>15.A.02.023</t>
  </si>
  <si>
    <t>15.A.02.048</t>
  </si>
  <si>
    <t>15.A.02.054</t>
  </si>
  <si>
    <t>15.A.02.057</t>
  </si>
  <si>
    <t>ОБЩО 15.A.02:</t>
  </si>
  <si>
    <t>15.A.03.</t>
  </si>
  <si>
    <t>15.A.03.007</t>
  </si>
  <si>
    <t>15.A.03.010</t>
  </si>
  <si>
    <t>15.A.03.011</t>
  </si>
  <si>
    <t>15.A.03.028</t>
  </si>
  <si>
    <t>15.A.03.033</t>
  </si>
  <si>
    <t>15.A.03.041</t>
  </si>
  <si>
    <t>ОБЩО 15.A. 03:</t>
  </si>
  <si>
    <t>15.A.06</t>
  </si>
  <si>
    <t>ОБЩО 15.A. 06:</t>
  </si>
  <si>
    <t>15.A.08.</t>
  </si>
  <si>
    <t>15.A.08.001</t>
  </si>
  <si>
    <t>ОБЩО 15.A. 08:</t>
  </si>
  <si>
    <t>15.A.09.</t>
  </si>
  <si>
    <t>15.A.09.005</t>
  </si>
  <si>
    <t>ОБЩО 15.A. 09:</t>
  </si>
  <si>
    <t>15.A.10.</t>
  </si>
  <si>
    <t>15.A.10.001</t>
  </si>
  <si>
    <t>15.A.10.002</t>
  </si>
  <si>
    <t>15.A.10.003</t>
  </si>
  <si>
    <t>15.A.10.004</t>
  </si>
  <si>
    <t>ОБЩО 15.A. 10 :</t>
  </si>
  <si>
    <t>КОЛИЧЕСТВЕНО-СТОЙНОСТНА СМЕТКА</t>
  </si>
  <si>
    <t>15.A.03.012</t>
  </si>
  <si>
    <t xml:space="preserve">Доставка,превоз и полагане бетон В10 (С 8/10) за бетонов кожух на тръби, бетонови блокове и подложен </t>
  </si>
  <si>
    <t>15.A.03.009</t>
  </si>
  <si>
    <t>15.A.03.018</t>
  </si>
  <si>
    <t xml:space="preserve">Доставка,превоз и полагане бетон В25 (С 20/25) с Вв 0.8 за дъно и стени </t>
  </si>
  <si>
    <t>15.A.03.024</t>
  </si>
  <si>
    <t>15.A.06.013</t>
  </si>
  <si>
    <t>Доставка и монтаж на закладни части или изделия от листова стомана за парапет</t>
  </si>
  <si>
    <t>Доставка и монтаж на закладни части или изделия от листова стомана за пасарелка</t>
  </si>
  <si>
    <t>Доставка и монтаж на закладни части за стълба от пасарелката до дъно шахта-за 2 бр.</t>
  </si>
  <si>
    <t>15.A.05.</t>
  </si>
  <si>
    <t>МОНТАЖНИ РАБОТИ</t>
  </si>
  <si>
    <t>ОБЩО 15.A. 05:</t>
  </si>
  <si>
    <t>Направа на самозалепваща изолация против конденз-2 см</t>
  </si>
  <si>
    <t>15.A.02.024</t>
  </si>
  <si>
    <t>15.A.06.014</t>
  </si>
  <si>
    <t>Минизиране и двукратно боядисване в/у стом.повърхности</t>
  </si>
  <si>
    <t>15.A.03.030</t>
  </si>
  <si>
    <t>Направа водоспиращи или деформационни фуги</t>
  </si>
  <si>
    <t>11</t>
  </si>
  <si>
    <t>12</t>
  </si>
  <si>
    <t>15</t>
  </si>
  <si>
    <t>21</t>
  </si>
  <si>
    <t>22</t>
  </si>
  <si>
    <t>25</t>
  </si>
  <si>
    <t>28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</si>
  <si>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</si>
  <si>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</si>
  <si>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</si>
  <si>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</si>
  <si>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</si>
  <si>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</si>
  <si>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</si>
  <si>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</si>
  <si>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</si>
  <si>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</si>
  <si>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</si>
  <si>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</si>
  <si>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15.A.02.055</t>
  </si>
  <si>
    <t>Направа на обратна засипка с нестандартен скален материал, вкл. доставка, складиране и уплътняване.
(Материалът трябва да отговаря на изискванията на Приложение №1)-за заскаляване дъно изкоп</t>
  </si>
  <si>
    <r>
      <rPr>
        <b/>
        <sz val="12"/>
        <rFont val="Times New Roman CYR"/>
        <family val="0"/>
      </rPr>
      <t>ОБЕКТ:</t>
    </r>
    <r>
      <rPr>
        <sz val="12"/>
        <rFont val="Times New Roman CYR"/>
        <family val="0"/>
      </rPr>
      <t xml:space="preserve"> Шахта за спирателен кран на стоманен водопровод ф800 мм в охранителната зона на обект</t>
    </r>
    <r>
      <rPr>
        <b/>
        <sz val="12"/>
        <rFont val="Times New Roman CYR"/>
        <family val="0"/>
      </rPr>
      <t xml:space="preserve"> "Шахта Симеоново"</t>
    </r>
    <r>
      <rPr>
        <sz val="12"/>
        <rFont val="Times New Roman CYR"/>
        <family val="0"/>
      </rPr>
      <t>, УПИ VII-10 с индентификатор по КК 68134.1972.80, кв. 1а, бул.Симеоновско шосе, в.з. Симеоново-север, гр.София</t>
    </r>
  </si>
  <si>
    <t>Доставка,превоз и полагане бетон В25 (С 20/25) с Вв 0.8 за плочи и греди(за покривна плоча)</t>
  </si>
  <si>
    <t>Направа кофраж за плочи (за покривна плоча)</t>
  </si>
  <si>
    <t>Доставка и монтаж на рифелова ламарина за пасарелка d=5 mm</t>
  </si>
  <si>
    <t>Доставка и монтаж на закладни части за стълба от терена до дъно шахта</t>
  </si>
  <si>
    <t>Доставка и монтаж на закладни части за предпазен кош около високата стълба от терена до дъно шахта -3 бр.сегменти</t>
  </si>
  <si>
    <t>Болтове М10 за монтаж на парапет клас 4.8</t>
  </si>
  <si>
    <t>Химически анкери М12 за прикрепване на пасарелка към стоманобетонна стена</t>
  </si>
  <si>
    <t>Болтове М12 за монтаж на стълбите към пасарелката клас 4.8</t>
  </si>
  <si>
    <t>Химически анкери М12 за прикрепване на двете стълби към дъното</t>
  </si>
  <si>
    <t>Химически анкери М16 за прикрепване на високата стълба към стоманобетонните стени и дъното</t>
  </si>
  <si>
    <t>Болтове М10 за монтаж на предпазния кош към високата стълба клас 5.8</t>
  </si>
  <si>
    <t>15.A.04.</t>
  </si>
  <si>
    <t>СЪОРЪЖЕНИЯ</t>
  </si>
  <si>
    <t>15.A.04.048</t>
  </si>
  <si>
    <t>Доставка и монтаж стоманобетонов пръстен ф2000/750 без стъпала</t>
  </si>
  <si>
    <t>Доставка и монтаж стоманобетонов пръстен ф2000/1000 без стъпала</t>
  </si>
  <si>
    <t>Доставка и монтаж на  метален капака на шахта със заключване 110/110 см по детайл</t>
  </si>
  <si>
    <t>15.A.04.061</t>
  </si>
  <si>
    <t>Дост.и монтаж стоманобет.пръстен горен - КРШ 2000 с отвор ф1000</t>
  </si>
  <si>
    <t>ОБЩО 15.A. 04:</t>
  </si>
  <si>
    <t>Доставка и монтаж на вентилационен комин ф250 Ст L=4.50m</t>
  </si>
  <si>
    <r>
      <t>м</t>
    </r>
    <r>
      <rPr>
        <vertAlign val="superscript"/>
        <sz val="12"/>
        <rFont val="Times New Roman"/>
        <family val="1"/>
      </rPr>
      <t>1</t>
    </r>
  </si>
  <si>
    <t>15.A.04.040</t>
  </si>
  <si>
    <t>Доставка и монтаж полимербетонов капак комплект с гривна ф1000</t>
  </si>
  <si>
    <t>15.A.05.279</t>
  </si>
  <si>
    <t>Направа и монтаж на щуцер до  Ду200</t>
  </si>
  <si>
    <t>15.C.02.009</t>
  </si>
  <si>
    <t>Освободени фланци за PE фланшови накрайници 200/200 PN10</t>
  </si>
  <si>
    <t>Доставки</t>
  </si>
  <si>
    <t>15.A.05.007</t>
  </si>
  <si>
    <t>Монтаж на тръби ПЕВП ф200 в сгради включително укрепване</t>
  </si>
  <si>
    <t>15.A.05.050</t>
  </si>
  <si>
    <t>Монтаж PE Фланшови накрайници челно зав. Ф200  вкл. осв. фланец</t>
  </si>
  <si>
    <t>15.A.05.078</t>
  </si>
  <si>
    <t xml:space="preserve">Монтаж PE Коляно челно заваряемо Ф200/90º </t>
  </si>
  <si>
    <t>15.A.05.138</t>
  </si>
  <si>
    <t>Монтаж на AVK фланшов адаптор Ду800mm PN 10/16</t>
  </si>
  <si>
    <t>15.A.05.152</t>
  </si>
  <si>
    <t>Монтаж на фланец стоманен свободен Ду800  вкл. заварка и гумено уплътнение</t>
  </si>
  <si>
    <t>15.A.05.034</t>
  </si>
  <si>
    <t xml:space="preserve">Монтаж на AVK двойно ексцентрична бътерфлай клапа  Ду 800 PN10/16 с ел.задвижка </t>
  </si>
  <si>
    <t>15.C.01.003</t>
  </si>
  <si>
    <t>Тръба стоманена ф219/5</t>
  </si>
  <si>
    <t>15.C.02.056</t>
  </si>
  <si>
    <t>Фланец стоманен свободен PN10 DN200</t>
  </si>
  <si>
    <t>15.C.02.155</t>
  </si>
  <si>
    <t>Уплътнител за фланец DN200 PN16</t>
  </si>
  <si>
    <t>15.C.02.163</t>
  </si>
  <si>
    <t>Уплътнител за фланец DN800 PN16</t>
  </si>
  <si>
    <t>15.C.03.009</t>
  </si>
  <si>
    <t xml:space="preserve">PE Фланшови накрайници челно заваряеми  Ф200 PN 10 </t>
  </si>
  <si>
    <t>15.C.04.061</t>
  </si>
  <si>
    <t>PE Коляно на 90о Челно заваряемо Ф200 PN 10</t>
  </si>
  <si>
    <t>15.C.02.064</t>
  </si>
  <si>
    <t>Фланец стоманен свободен PN10 DN800</t>
  </si>
  <si>
    <t>15.C.08.038</t>
  </si>
  <si>
    <t>Болт 20/120 с гайка и шайба</t>
  </si>
  <si>
    <t>Доставка и монтаж на PP оребрени, с муфа тръби SN8 с DN/ID 50 в сгради, включително укрепване</t>
  </si>
  <si>
    <t>Монтаж на потопяема помпа за чиста вода с поплавък Q=2.80 m3/ ч H=15 M</t>
  </si>
  <si>
    <t>Запълване на фуги в стените на шахтата, при преминаване на съществуващ водопровод ф800 стомана с пенополиуретан - 2 бр. отвори</t>
  </si>
  <si>
    <t>15.B.06.</t>
  </si>
  <si>
    <t>PVC тръби</t>
  </si>
  <si>
    <t>15.B.06.001</t>
  </si>
  <si>
    <t>Доставка и полагане на РVС тръби DN 110 SN8</t>
  </si>
  <si>
    <t>ОБЩО 15.B.06 :</t>
  </si>
  <si>
    <t>15.A.06.002</t>
  </si>
  <si>
    <t>Разбиване отвор и забетониране на тръби в съществуващи съоръжения (шахти)</t>
  </si>
  <si>
    <t>Потопяема помпа за чиста вода с поплавък Q=2.80 m3/ ч H=15 M</t>
  </si>
  <si>
    <t>15.A.05.122</t>
  </si>
  <si>
    <t>Монтаж на СК резбови 1 1/ 2"</t>
  </si>
  <si>
    <t xml:space="preserve">Монтаж на обратна клапа 1 1/2" </t>
  </si>
  <si>
    <t>15.C.09.005</t>
  </si>
  <si>
    <t>СК /резбови/-сферичен 1 1/2", min PN 16 bar</t>
  </si>
  <si>
    <t>15.C.09.019</t>
  </si>
  <si>
    <t>Обратна клапа 11/2", PN 10 bar</t>
  </si>
  <si>
    <t>15.A.05.119</t>
  </si>
  <si>
    <t>Монтаж на нипел 1 1/2"</t>
  </si>
  <si>
    <t>15.C.11.071</t>
  </si>
  <si>
    <t>Поцинковани нипели 1 1/2"</t>
  </si>
  <si>
    <t>15.A.03.029</t>
  </si>
  <si>
    <t>Направа РШ от тръби PP Ду600 и Н=2.50м</t>
  </si>
  <si>
    <t>15.A.04.002</t>
  </si>
  <si>
    <t>Демонтаж и монтаж на съществуваща ограда от бет.колове и оградни пана</t>
  </si>
  <si>
    <t>Почистване, минизиране и  боядисване на оградните пана</t>
  </si>
  <si>
    <t>15.A.01.013</t>
  </si>
  <si>
    <t>Изсичане и изкореняване на единични дървета, вкл.изнасяне на отпадъците и извозвоне</t>
  </si>
  <si>
    <t>15.A.01.006</t>
  </si>
  <si>
    <t>Разкъртване съществуващ бетонов преливник - механизирано</t>
  </si>
  <si>
    <t>15.A.01.015</t>
  </si>
  <si>
    <t>Натоварване и извозване строителни отпадъци на депо, вкл. разриване</t>
  </si>
  <si>
    <t>15.A.09.001</t>
  </si>
  <si>
    <t>Пътен знак  А23 на стойка</t>
  </si>
  <si>
    <t>Пътен знак  В26 на стойка</t>
  </si>
  <si>
    <t>Пътен знак  Г10 на стойка</t>
  </si>
  <si>
    <t>Пътен знак  Ж15 на стойка</t>
  </si>
  <si>
    <t>Пътен знак  Т17 на стойка</t>
  </si>
  <si>
    <t>15.A.09.002</t>
  </si>
  <si>
    <t>15.A.09.003</t>
  </si>
  <si>
    <t>Пътен знак от група С 4.4 на стойки</t>
  </si>
  <si>
    <t>Мигаща светлина на стойка С16</t>
  </si>
  <si>
    <t>15.A.01.007</t>
  </si>
  <si>
    <t>Разкъртване на бетонови бордюри</t>
  </si>
  <si>
    <t>15.A.01.009</t>
  </si>
  <si>
    <t>Разкъртване на тротоарна настилка от бетонови плочи, вкл. почистване и подреждане за повторна употреба</t>
  </si>
  <si>
    <t>15.A.01.002</t>
  </si>
  <si>
    <t>Разкъртване на асфалтова настилка - механизирано</t>
  </si>
  <si>
    <t>Рязане на асфалтова настилка</t>
  </si>
  <si>
    <t>15.A.08.002</t>
  </si>
  <si>
    <t>Полагане на основен пласт от нефракциониран трошен скален материал вкл. превоз, складиране и уплътняване (Материалът трябва да отговаря на изискванията на Приложение №1)</t>
  </si>
  <si>
    <t>15.A.08.005</t>
  </si>
  <si>
    <t>15.A.08.006</t>
  </si>
  <si>
    <t>Полагане асфалтобетон неплътна смес</t>
  </si>
  <si>
    <t>15.A.08.007</t>
  </si>
  <si>
    <t>15.A.08.009</t>
  </si>
  <si>
    <t>Заливане фуги с асфалтова смес</t>
  </si>
  <si>
    <t>15.A.08.020</t>
  </si>
  <si>
    <t>Възстновяване на тротоарна настилка от бетонови плочи (съществуващи), вкл.пясъчна подложка и фуги от цем.пясъчен разтвор</t>
  </si>
  <si>
    <t>15.A.08.023</t>
  </si>
  <si>
    <t>Възстановяване съществ.бетонови бордюри, вкл.бетонова основа</t>
  </si>
  <si>
    <t>15.A.02.005</t>
  </si>
  <si>
    <t>15.A.02.025</t>
  </si>
  <si>
    <t>15.A.02.030</t>
  </si>
  <si>
    <t>Превоз излишни земни маси на депо включително механизирано натоварване и разриване</t>
  </si>
  <si>
    <t>15.A.02.008</t>
  </si>
  <si>
    <r>
      <t xml:space="preserve">Машинен изкоп в </t>
    </r>
    <r>
      <rPr>
        <b/>
        <sz val="12"/>
        <rFont val="Times New Roman"/>
        <family val="1"/>
      </rPr>
      <t>тежки земни</t>
    </r>
    <r>
      <rPr>
        <sz val="12"/>
        <rFont val="Times New Roman"/>
        <family val="1"/>
      </rPr>
      <t xml:space="preserve"> почви с багер на транспорт вкл.раз-биване, извозване на депо и разриване</t>
    </r>
  </si>
  <si>
    <t>15.A.02.015</t>
  </si>
  <si>
    <r>
      <t xml:space="preserve">Машинен изкоп в </t>
    </r>
    <r>
      <rPr>
        <b/>
        <sz val="12"/>
        <rFont val="Times New Roman"/>
        <family val="1"/>
      </rPr>
      <t>тежки земни</t>
    </r>
    <r>
      <rPr>
        <sz val="12"/>
        <rFont val="Times New Roman"/>
        <family val="1"/>
      </rPr>
      <t xml:space="preserve"> почви с багер на отвал,вкл.разбиване</t>
    </r>
  </si>
  <si>
    <t>15.A.02.028</t>
  </si>
  <si>
    <r>
      <t xml:space="preserve">Ръчен укрепен изкоп с ширина до 4,00м и дълбоч.до 4,00м в </t>
    </r>
    <r>
      <rPr>
        <b/>
        <sz val="12"/>
        <rFont val="Times New Roman"/>
        <family val="1"/>
      </rPr>
      <t>тежки земни почви</t>
    </r>
  </si>
  <si>
    <t>15.A.02.029</t>
  </si>
  <si>
    <r>
      <t xml:space="preserve">Ръчен укрепен изкоп с ширина до 4,00м и дълбоч.до 6.00м в </t>
    </r>
    <r>
      <rPr>
        <b/>
        <sz val="12"/>
        <rFont val="Times New Roman"/>
        <family val="1"/>
      </rPr>
      <t>тежки земни почви</t>
    </r>
  </si>
  <si>
    <t>15.A.02.031</t>
  </si>
  <si>
    <r>
      <t xml:space="preserve">Превоз излишни </t>
    </r>
    <r>
      <rPr>
        <b/>
        <sz val="12"/>
        <rFont val="Times New Roman"/>
        <family val="1"/>
      </rPr>
      <t>тежки земни почви</t>
    </r>
    <r>
      <rPr>
        <sz val="12"/>
        <rFont val="Times New Roman"/>
        <family val="1"/>
      </rPr>
      <t xml:space="preserve"> на депо включително механизирано натоварване и разриване</t>
    </r>
  </si>
  <si>
    <t>15.A.02.051</t>
  </si>
  <si>
    <t>Доставка и монтаж на плътно четиристранно релсово точково (на шахти) укрепване и разкрепване в изкоп  с дълбочина от 0,00м до 8.00м</t>
  </si>
  <si>
    <t>Пробиване на отвори с диаметър 12 мм и замонолитване на химически анкери М12 за прикрепване на пасарелка към стоманобетонна стена</t>
  </si>
  <si>
    <t>Пробиване на отвори с диаметър 12 мм и замонолитване на химически анкери М12 за прикрепване на двете стълби към дъното</t>
  </si>
  <si>
    <t>Пробиване на отвори с диаметър 16 мм и замонолитване на химически анкери М16 за прикрепване на високата стълба към стоманобетонните стени и дъното</t>
  </si>
  <si>
    <t>15.C.08.005</t>
  </si>
  <si>
    <t>17</t>
  </si>
  <si>
    <t>26</t>
  </si>
  <si>
    <t>30</t>
  </si>
  <si>
    <t>31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</si>
  <si>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</si>
  <si>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</si>
  <si>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</si>
  <si>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</si>
  <si>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</si>
  <si>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</si>
  <si>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</si>
  <si>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</si>
  <si>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</si>
  <si>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</si>
  <si>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</si>
  <si>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</si>
  <si>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</si>
  <si>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</si>
  <si>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</si>
  <si>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</si>
  <si>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</si>
  <si>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</si>
  <si>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</si>
  <si>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</si>
  <si>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</si>
  <si>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</si>
  <si>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</si>
  <si>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</si>
  <si>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</si>
  <si>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</si>
  <si>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</si>
  <si>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</si>
  <si>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</si>
  <si>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</si>
  <si>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</si>
  <si>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</si>
  <si>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</si>
  <si>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</si>
  <si>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</si>
  <si>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</si>
  <si>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</si>
  <si>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</si>
  <si>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</si>
  <si>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</si>
  <si>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</si>
  <si>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</si>
  <si>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</si>
  <si>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</si>
  <si>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</si>
  <si>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</si>
  <si>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</si>
  <si>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</si>
  <si>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</si>
  <si>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</si>
  <si>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</si>
  <si>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</si>
  <si>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</si>
  <si>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</si>
  <si>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</si>
  <si>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</si>
  <si>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</si>
  <si>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</si>
  <si>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</si>
  <si>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</si>
  <si>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</si>
  <si>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</si>
  <si>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</si>
  <si>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</si>
  <si>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</si>
  <si>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</si>
  <si>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</si>
  <si>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</si>
  <si>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Направа подложка, странична засипка и пласт насип над тръби от дребнозърнест скален материал (трошен пясък) фракция 0-4 мм, вкл. доставка, складиране и уплътняване.
(Материалът трябва да отговаря на изискванията на Приложение №1)</t>
  </si>
  <si>
    <t>Възложител:</t>
  </si>
  <si>
    <t>"Софийска вода" АД</t>
  </si>
  <si>
    <t>Обект:</t>
  </si>
  <si>
    <t>ИЗГРАЖДАНЕ В ОХРАНИТЕЛНА ЗОНА НА "ШАХТА СИМЕОНОВО" 
УПИ VII-10, В.З. "СИМЕОНОВО-СЕВЕР", ГР. СОФИЯ</t>
  </si>
  <si>
    <t>Част:</t>
  </si>
  <si>
    <t>Ел и КИПиА</t>
  </si>
  <si>
    <t xml:space="preserve">Фаза: </t>
  </si>
  <si>
    <t>РАБОТЕН ПРОЕКТ</t>
  </si>
  <si>
    <t>Наименование</t>
  </si>
  <si>
    <t>Мярка</t>
  </si>
  <si>
    <t>К-во</t>
  </si>
  <si>
    <t>Ед. цена [лв.]</t>
  </si>
  <si>
    <t>Стойност [лв.]</t>
  </si>
  <si>
    <r>
      <t>Доставка и монтаж на ел. табло "ОБСЛУЖВАЩА СГРАДА", полиестерно, за монтаж на стена, комплект с монтажна плоча и крепежни елементи, 
раз</t>
    </r>
    <r>
      <rPr>
        <i/>
        <sz val="10"/>
        <rFont val="Arial"/>
        <family val="2"/>
      </rPr>
      <t xml:space="preserve">мери 530/430/200 </t>
    </r>
    <r>
      <rPr>
        <i/>
        <sz val="10"/>
        <color indexed="8"/>
        <rFont val="Arial"/>
        <family val="2"/>
      </rPr>
      <t>mm, [H/W/D] , IP 66</t>
    </r>
  </si>
  <si>
    <t>1.1</t>
  </si>
  <si>
    <t xml:space="preserve">Товаров прекъсвач, 4-полюсен, </t>
  </si>
  <si>
    <t>Uн = 400 V; 50 Hz; Iн = 20 A, DIN-шина</t>
  </si>
  <si>
    <t>Миниатюрен автоматичен прекъсвач, 4-полюсен, Un=400 V, In=25 A, крива C, Icu=6 kA, DIN-шина +</t>
  </si>
  <si>
    <t>Дефектно токова защита Модул Vigi iC60,  
4-полюсен, Un=400 V, In=25 A, 300mA DIN- шина</t>
  </si>
  <si>
    <t>Миниатюрен автоматичен прекъсвач, 2-полюсен, Uн = 230 V; 50 Hz; Iн = 6 A, крива C,</t>
  </si>
  <si>
    <t>Icu=6 kA, DIN-шина</t>
  </si>
  <si>
    <t>Автоматичен прекъсвач с вградена дефектнотокова защита,</t>
  </si>
  <si>
    <t>4P+N полюса, Un=230 V, In=16 A, 
чувств. 30 mA, тип АС, Icu=6 kA, DIN-шина</t>
  </si>
  <si>
    <t>2P+N полюса, Un=230 V, In=16 A, 
чувств. 30 mA, тип АС, Icu=6 kA, DIN-шина</t>
  </si>
  <si>
    <t>Миниатюрен автоматичен прекъсвач, 4-полюсен, Uн = 230 V; 50 Hz; Iн = 16 A, крива C,</t>
  </si>
  <si>
    <t xml:space="preserve">Клема, тунелна, с винтово завинтване, DIN-шина, сива </t>
  </si>
  <si>
    <r>
      <t>обхват на проводника до 4 mm</t>
    </r>
    <r>
      <rPr>
        <vertAlign val="superscript"/>
        <sz val="10"/>
        <color indexed="8"/>
        <rFont val="Arial"/>
        <family val="2"/>
      </rPr>
      <t>2</t>
    </r>
  </si>
  <si>
    <t>Клема, тунелна, с винтово завинтване, DIN-шина, синя</t>
  </si>
  <si>
    <t>Клема, заземителна, тунелна, с винтово завинтване, DIN-шина, жълто-зелена
обхват на проводника до 6,0 mm2</t>
  </si>
  <si>
    <t>Пластмасов вход за електрически табла, IP 68</t>
  </si>
  <si>
    <t>тип PG13,5</t>
  </si>
  <si>
    <t>DIN-профилна шина перфорирана 35 х 7,5 мм по DIN EN 60715</t>
  </si>
  <si>
    <t>m</t>
  </si>
  <si>
    <t>Прорязан кабелен канал с включен капак и перфорация на дъното:
• материал: поливинилхлорид
• цвят: сив RAL 7030
• дълбочина: 40мм
• ширина: 25мм</t>
  </si>
  <si>
    <t>2</t>
  </si>
  <si>
    <t>Демонтаж на съществуващо табло</t>
  </si>
  <si>
    <t>Доставка и монтаж на ел. табло "ТВШ", полиестерно, за монтаж на стена, комплект с монтажна плоча и крепежни елементи, размери 530/430/200 mm, [H/W/D] , IP 66</t>
  </si>
  <si>
    <t>3.1</t>
  </si>
  <si>
    <t>3.2</t>
  </si>
  <si>
    <t>Миниатюрен автоматичен прекъсвач, 2-полюсен, Uн = 230 V; 50 Hz; Iн = 4 A, крива C,</t>
  </si>
  <si>
    <t>3.3</t>
  </si>
  <si>
    <t>Миниатюрен автоматичен прекъсвач, 2-полюсен, Uн = 230 V; 50 Hz; Iн = 6 A, крива C, Icu=6 kA, DIN-шина</t>
  </si>
  <si>
    <t>3.4</t>
  </si>
  <si>
    <t>Миниатюрен автоматичен прекъсвач, 2-полюсен, Uн = 230 V; 50 Hz; Iн = 10 A, крива C, Icu=6 kA, DIN-шина</t>
  </si>
  <si>
    <t>3.5</t>
  </si>
  <si>
    <t>Автоматичен прекъсвач с вградена дефектнотокова защита,
4P+N полюса, Un=230 V, In=16 A, 
чувств. 30 mA, тип АС, Icu=6 kA, DIN-шина</t>
  </si>
  <si>
    <t>3.6</t>
  </si>
  <si>
    <t>2P+N полюса, Un=400 V, In=16 A, 
чувств. 30 mA, тип АС, Icu=6 kA, DIN-шина</t>
  </si>
  <si>
    <t>3.7</t>
  </si>
  <si>
    <t>Предпазител, комплект с основа Uн = 24V AC, 50 Hz, Iн = 10 A, DIN-шина</t>
  </si>
  <si>
    <t>3.8</t>
  </si>
  <si>
    <t xml:space="preserve">Трансформатор, първично напрежение 230 VАС, </t>
  </si>
  <si>
    <t xml:space="preserve">вторично напрежение 24 VАС, мощност 250 VA, DIN-шина </t>
  </si>
  <si>
    <t>3.9</t>
  </si>
  <si>
    <t>Контакт тип "Шуко" Uн = 230VAC, 50 Hz, 
Iн = 16A, DIN-шина</t>
  </si>
  <si>
    <t>3.10</t>
  </si>
  <si>
    <t>Резистивен нагревател, неизолиран, DIN-шина</t>
  </si>
  <si>
    <t>Pn=10 W, Un= 110...250 VAC</t>
  </si>
  <si>
    <t>3.11</t>
  </si>
  <si>
    <t>PTC термостат 0-60 °C, DIN-шина</t>
  </si>
  <si>
    <t>Un=250 V, 16 A, IP 30, 1НО</t>
  </si>
  <si>
    <t>3.12</t>
  </si>
  <si>
    <t>3.13</t>
  </si>
  <si>
    <t>3.14</t>
  </si>
  <si>
    <t>Клема, заземителна, тунелна, с винтово завинтване, DIN-шина, жълто-зелена</t>
  </si>
  <si>
    <r>
      <t>обхват на проводника до 6,0 mm</t>
    </r>
    <r>
      <rPr>
        <vertAlign val="superscript"/>
        <sz val="10"/>
        <color indexed="8"/>
        <rFont val="Arial"/>
        <family val="2"/>
      </rPr>
      <t>2</t>
    </r>
  </si>
  <si>
    <t>3.15</t>
  </si>
  <si>
    <t>3.16</t>
  </si>
  <si>
    <t>4</t>
  </si>
  <si>
    <t>Доставка и монтаж на LED осветително тяло 20W, 24 V AC, 50Hz, IP66</t>
  </si>
  <si>
    <t>5</t>
  </si>
  <si>
    <t>Доставка и монтаж на LED евакуационен осветител с надпис EXIT, 4W, 230V, 50Hz, IP 65 с вградена батерия 3,6 V, 60 mAh, режим на работа 1h</t>
  </si>
  <si>
    <t>6</t>
  </si>
  <si>
    <t>Доставка и монтаж на ключ обикновен, 10 А; 250 V; 50 Hz; IP 54, за открит монтаж</t>
  </si>
  <si>
    <t>7</t>
  </si>
  <si>
    <t>Доставка и монтаж на стенен пластмасов кабелен канал с перфорация на дъното, състоящ се от долна и горна част:
• материал: поливинилхлорид
• цвят: бял; RAL 9010
• дълбочина: 20mm
• ширина: 20mm</t>
  </si>
  <si>
    <t>8</t>
  </si>
  <si>
    <t>Доставка и монтаж на разклонителна кутия за открит монтаж с размери 105 x 105 x 40 mm (Ш/В/Д)</t>
  </si>
  <si>
    <t>9</t>
  </si>
  <si>
    <t>Доставка и полагане на силов захранващ кабел 1kV, тип NYY 2х1.5 mm²</t>
  </si>
  <si>
    <t>Доставка  и полагане на силов захранващ кабел 1kV, тип  NYY 3х1,5 mm²</t>
  </si>
  <si>
    <t>Доставка  и полагане на силов захранващ кабел 1kV, тип  NYY 4х2,5 mm²</t>
  </si>
  <si>
    <t>Доставка, полагане и изтегляне на силов захранващ кабел 1kV, тип R-VK 5х4 mm²</t>
  </si>
  <si>
    <t>Доставка и изтеглянена силов захранващ кабел 1kV, тип ПВ-А2 1х6 mm²</t>
  </si>
  <si>
    <t>Доставка и полагане на контролен кабел, 
тип LiYCY 6x0,75 mm²</t>
  </si>
  <si>
    <t>Изграждане на типова кабелна шахта, с размери 0,6/0,9 m, h=1,2 m</t>
  </si>
  <si>
    <t>Доставка и монтаж на единична рамка 625/925 mm за единичен капак на кабелна шахта</t>
  </si>
  <si>
    <t>Доставка и монтаж на капак от полимер - бетон за кабелна шахта, с размери 0,6/0,9 m</t>
  </si>
  <si>
    <t>Доставка и полагане на PVC тръба Ø110</t>
  </si>
  <si>
    <t>Доставка на стоманена тръба DN 60/3.2</t>
  </si>
  <si>
    <t>Доставка и полагане на пожарозащитна пяна, в туби – 750ml</t>
  </si>
  <si>
    <t>Доставка и полагане на сигнална полиетиленова лента "Внимание електрически кабел !"</t>
  </si>
  <si>
    <r>
      <t xml:space="preserve">Доставка и полагане  на стоманен, поцинкован, заземителен кол </t>
    </r>
    <r>
      <rPr>
        <sz val="10"/>
        <color indexed="8"/>
        <rFont val="Times New Roman"/>
        <family val="1"/>
      </rPr>
      <t>Ø</t>
    </r>
    <r>
      <rPr>
        <sz val="10"/>
        <color indexed="8"/>
        <rFont val="Arial"/>
        <family val="2"/>
      </rPr>
      <t>20, с дължина 1500 mm</t>
    </r>
  </si>
  <si>
    <t>Доставка полагане и монтаж на стоманен,а горещо поцинкована, заземителна шина 40/4 mm</t>
  </si>
  <si>
    <t>Направа на изкоп за типова кабелна шахта с размери 0,6/0,9 и h=1,2 m</t>
  </si>
  <si>
    <t>Направа на изкоп за кабелно трасе с размери 0,4/1,1 m</t>
  </si>
  <si>
    <t>Наладка на захранваща линия до 1kV</t>
  </si>
  <si>
    <t>Измерване съпротивлението на защитното заземление</t>
  </si>
  <si>
    <t>Изпитване с повишено напрежение на апарати и кабели с номин. напрежение до 1kV отделен елемент</t>
  </si>
  <si>
    <t>Изпитване изолацията на проводниците и кабелите за едно присъединение</t>
  </si>
  <si>
    <t>ОБЩА СТОЙНОСТ без ДДС</t>
  </si>
  <si>
    <t xml:space="preserve">РЕКАПИТУЛАЦИЯ </t>
  </si>
  <si>
    <t xml:space="preserve">ОБЕКТ: </t>
  </si>
  <si>
    <t>Шахта за спирателен кран на стоманен водопровод ф800 мм в охранителната зона на обект "Шахта Симеоново", УПИ VII-10 с индентификатор по КК 68134.1972.80, кв. 1а, бул.Симеоновско шосе, в.з. Симеоново-север, гр.София</t>
  </si>
  <si>
    <t xml:space="preserve">КОЛИЧЕСТВЕНО - СТОЙНОСТНА СМЕТКА № </t>
  </si>
  <si>
    <t>оферирана 
стойност (лв.)</t>
  </si>
  <si>
    <t xml:space="preserve">КОЛИЧЕСТВЕНО - СТОЙНОСТНА СМЕТКА № 1 </t>
  </si>
  <si>
    <t xml:space="preserve">КОЛИЧЕСТВЕНО - СТОЙНОСТНА СМЕТКА № 2 </t>
  </si>
  <si>
    <t>ОБЩА  СТОЙНОСТ  (сума от позиции 1 и 2):</t>
  </si>
  <si>
    <r>
      <rPr>
        <b/>
        <sz val="12"/>
        <rFont val="Arial Rounded MT Bold"/>
        <family val="2"/>
      </rPr>
      <t>Непредвидени разходи</t>
    </r>
    <r>
      <rPr>
        <sz val="12"/>
        <rFont val="Arial Rounded MT Bold"/>
        <family val="2"/>
      </rPr>
      <t xml:space="preserve"> в рамер на 15 % 
от общата оферирана стойност по позиция 3</t>
    </r>
  </si>
  <si>
    <r>
      <rPr>
        <b/>
        <sz val="12"/>
        <rFont val="Arial Rounded MT Bold"/>
        <family val="2"/>
      </rPr>
      <t>ОБЩА  СТОЙНОСТ</t>
    </r>
    <r>
      <rPr>
        <sz val="12"/>
        <rFont val="Arial Rounded MT Bold"/>
        <family val="2"/>
      </rPr>
      <t xml:space="preserve"> на договора
с включени непредвидени разходи</t>
    </r>
  </si>
</sst>
</file>

<file path=xl/styles.xml><?xml version="1.0" encoding="utf-8"?>
<styleSheet xmlns="http://schemas.openxmlformats.org/spreadsheetml/2006/main">
  <numFmts count="2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  <numFmt numFmtId="173" formatCode="#,##0.00\ &quot;лв&quot;"/>
    <numFmt numFmtId="174" formatCode="0.000"/>
    <numFmt numFmtId="175" formatCode="m/d/yy;@"/>
    <numFmt numFmtId="176" formatCode="_(&quot;$&quot;* #,##0.00_);_(&quot;$&quot;* \(#,##0.00\);_(&quot;$&quot;* &quot;-&quot;??_);_(@_)"/>
    <numFmt numFmtId="177" formatCode="0.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81">
    <font>
      <sz val="10"/>
      <name val="Arial"/>
      <family val="0"/>
    </font>
    <font>
      <sz val="12"/>
      <name val="Times New Roman CYR"/>
      <family val="1"/>
    </font>
    <font>
      <b/>
      <sz val="12"/>
      <name val="Times New Roman CYR"/>
      <family val="0"/>
    </font>
    <font>
      <b/>
      <sz val="12"/>
      <name val="Times New Roman Cyr"/>
      <family val="1"/>
    </font>
    <font>
      <b/>
      <sz val="18"/>
      <name val="Times New Roman Cyr"/>
      <family val="1"/>
    </font>
    <font>
      <sz val="14"/>
      <name val="Times New Roman CYR"/>
      <family val="1"/>
    </font>
    <font>
      <b/>
      <sz val="14"/>
      <name val="Times New Roman Cyr"/>
      <family val="1"/>
    </font>
    <font>
      <b/>
      <sz val="10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vertAlign val="superscript"/>
      <sz val="10"/>
      <color indexed="8"/>
      <name val="Arial"/>
      <family val="2"/>
    </font>
    <font>
      <sz val="11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2"/>
      <color indexed="10"/>
      <name val="Times New Roman CYR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6"/>
      <name val="Arial"/>
      <family val="2"/>
    </font>
    <font>
      <sz val="12"/>
      <name val="Arial"/>
      <family val="2"/>
    </font>
    <font>
      <b/>
      <sz val="11"/>
      <name val="Arial Rounded MT Bold"/>
      <family val="2"/>
    </font>
    <font>
      <b/>
      <sz val="12"/>
      <name val="Arial Rounded MT Bold"/>
      <family val="2"/>
    </font>
    <font>
      <sz val="11"/>
      <name val="Arial Rounded MT Bold"/>
      <family val="2"/>
    </font>
    <font>
      <sz val="12"/>
      <name val="Arial Rounded MT Bold"/>
      <family val="2"/>
    </font>
    <font>
      <sz val="12"/>
      <color indexed="55"/>
      <name val="Arial Rounded MT Bol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sz val="12"/>
      <color rgb="FFFF0000"/>
      <name val="Times New Roman CYR"/>
      <family val="0"/>
    </font>
    <font>
      <b/>
      <sz val="12"/>
      <color theme="1"/>
      <name val="Arial"/>
      <family val="2"/>
    </font>
    <font>
      <sz val="12"/>
      <color theme="0" tint="-0.24997000396251678"/>
      <name val="Arial Rounded MT Bold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51" fillId="0" borderId="0" applyFont="0" applyFill="0" applyBorder="0" applyAlignment="0" applyProtection="0"/>
    <xf numFmtId="171" fontId="5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30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8" fillId="0" borderId="18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49" fontId="8" fillId="0" borderId="18" xfId="0" applyNumberFormat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left" vertic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18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/>
    </xf>
    <xf numFmtId="0" fontId="11" fillId="0" borderId="18" xfId="0" applyFont="1" applyBorder="1" applyAlignment="1">
      <alignment horizontal="right"/>
    </xf>
    <xf numFmtId="2" fontId="9" fillId="0" borderId="25" xfId="0" applyNumberFormat="1" applyFont="1" applyBorder="1" applyAlignment="1">
      <alignment horizontal="center"/>
    </xf>
    <xf numFmtId="2" fontId="11" fillId="0" borderId="26" xfId="0" applyNumberFormat="1" applyFont="1" applyBorder="1" applyAlignment="1">
      <alignment horizontal="right"/>
    </xf>
    <xf numFmtId="2" fontId="9" fillId="0" borderId="26" xfId="0" applyNumberFormat="1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2" fontId="9" fillId="0" borderId="18" xfId="0" applyNumberFormat="1" applyFont="1" applyBorder="1" applyAlignment="1">
      <alignment horizontal="right"/>
    </xf>
    <xf numFmtId="2" fontId="9" fillId="0" borderId="27" xfId="0" applyNumberFormat="1" applyFont="1" applyBorder="1" applyAlignment="1">
      <alignment horizontal="right"/>
    </xf>
    <xf numFmtId="2" fontId="9" fillId="33" borderId="18" xfId="0" applyNumberFormat="1" applyFont="1" applyFill="1" applyBorder="1" applyAlignment="1">
      <alignment vertical="center" wrapText="1"/>
    </xf>
    <xf numFmtId="49" fontId="9" fillId="0" borderId="18" xfId="0" applyNumberFormat="1" applyFont="1" applyBorder="1" applyAlignment="1">
      <alignment horizontal="right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/>
    </xf>
    <xf numFmtId="0" fontId="9" fillId="0" borderId="18" xfId="0" applyFont="1" applyBorder="1" applyAlignment="1">
      <alignment/>
    </xf>
    <xf numFmtId="49" fontId="9" fillId="0" borderId="18" xfId="0" applyNumberFormat="1" applyFont="1" applyBorder="1" applyAlignment="1">
      <alignment/>
    </xf>
    <xf numFmtId="0" fontId="9" fillId="33" borderId="18" xfId="0" applyFont="1" applyFill="1" applyBorder="1" applyAlignment="1">
      <alignment/>
    </xf>
    <xf numFmtId="0" fontId="9" fillId="33" borderId="18" xfId="0" applyFont="1" applyFill="1" applyBorder="1" applyAlignment="1">
      <alignment horizontal="center"/>
    </xf>
    <xf numFmtId="0" fontId="9" fillId="0" borderId="28" xfId="0" applyFont="1" applyBorder="1" applyAlignment="1">
      <alignment/>
    </xf>
    <xf numFmtId="0" fontId="9" fillId="0" borderId="28" xfId="0" applyFont="1" applyBorder="1" applyAlignment="1">
      <alignment horizontal="center"/>
    </xf>
    <xf numFmtId="2" fontId="11" fillId="0" borderId="29" xfId="0" applyNumberFormat="1" applyFont="1" applyBorder="1" applyAlignment="1">
      <alignment/>
    </xf>
    <xf numFmtId="0" fontId="9" fillId="0" borderId="28" xfId="0" applyFont="1" applyBorder="1" applyAlignment="1">
      <alignment vertical="center"/>
    </xf>
    <xf numFmtId="49" fontId="8" fillId="0" borderId="28" xfId="0" applyNumberFormat="1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right"/>
    </xf>
    <xf numFmtId="0" fontId="9" fillId="0" borderId="30" xfId="0" applyFont="1" applyBorder="1" applyAlignment="1">
      <alignment/>
    </xf>
    <xf numFmtId="0" fontId="11" fillId="0" borderId="31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4" fontId="11" fillId="0" borderId="27" xfId="0" applyNumberFormat="1" applyFont="1" applyBorder="1" applyAlignment="1">
      <alignment/>
    </xf>
    <xf numFmtId="4" fontId="11" fillId="0" borderId="27" xfId="0" applyNumberFormat="1" applyFont="1" applyBorder="1" applyAlignment="1">
      <alignment/>
    </xf>
    <xf numFmtId="0" fontId="11" fillId="0" borderId="28" xfId="0" applyFont="1" applyFill="1" applyBorder="1" applyAlignment="1">
      <alignment horizontal="left" vertical="center" wrapText="1"/>
    </xf>
    <xf numFmtId="4" fontId="11" fillId="0" borderId="29" xfId="0" applyNumberFormat="1" applyFont="1" applyBorder="1" applyAlignment="1">
      <alignment/>
    </xf>
    <xf numFmtId="0" fontId="11" fillId="0" borderId="31" xfId="0" applyFont="1" applyBorder="1" applyAlignment="1">
      <alignment/>
    </xf>
    <xf numFmtId="4" fontId="11" fillId="0" borderId="32" xfId="0" applyNumberFormat="1" applyFont="1" applyBorder="1" applyAlignment="1">
      <alignment/>
    </xf>
    <xf numFmtId="0" fontId="9" fillId="0" borderId="25" xfId="0" applyFont="1" applyBorder="1" applyAlignment="1">
      <alignment horizontal="right"/>
    </xf>
    <xf numFmtId="0" fontId="11" fillId="0" borderId="25" xfId="0" applyFont="1" applyBorder="1" applyAlignment="1">
      <alignment horizontal="right"/>
    </xf>
    <xf numFmtId="0" fontId="9" fillId="0" borderId="25" xfId="0" applyFont="1" applyBorder="1" applyAlignment="1">
      <alignment/>
    </xf>
    <xf numFmtId="4" fontId="11" fillId="0" borderId="25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9" fillId="0" borderId="24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9" fillId="0" borderId="33" xfId="0" applyNumberFormat="1" applyFont="1" applyBorder="1" applyAlignment="1">
      <alignment horizontal="center" vertical="center"/>
    </xf>
    <xf numFmtId="49" fontId="9" fillId="33" borderId="33" xfId="0" applyNumberFormat="1" applyFont="1" applyFill="1" applyBorder="1" applyAlignment="1">
      <alignment horizontal="center" vertical="center"/>
    </xf>
    <xf numFmtId="49" fontId="9" fillId="0" borderId="34" xfId="0" applyNumberFormat="1" applyFont="1" applyBorder="1" applyAlignment="1">
      <alignment horizontal="center" vertical="center"/>
    </xf>
    <xf numFmtId="49" fontId="9" fillId="0" borderId="34" xfId="0" applyNumberFormat="1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18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left" vertical="center"/>
    </xf>
    <xf numFmtId="0" fontId="9" fillId="0" borderId="36" xfId="0" applyFont="1" applyBorder="1" applyAlignment="1">
      <alignment horizontal="center"/>
    </xf>
    <xf numFmtId="0" fontId="9" fillId="0" borderId="25" xfId="0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left" vertical="center"/>
    </xf>
    <xf numFmtId="49" fontId="9" fillId="0" borderId="25" xfId="0" applyNumberFormat="1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left" vertical="center"/>
    </xf>
    <xf numFmtId="0" fontId="11" fillId="0" borderId="37" xfId="0" applyFont="1" applyBorder="1" applyAlignment="1">
      <alignment horizontal="center"/>
    </xf>
    <xf numFmtId="0" fontId="9" fillId="0" borderId="18" xfId="58" applyFont="1" applyFill="1" applyBorder="1" applyAlignment="1">
      <alignment horizontal="left" vertical="center" wrapText="1"/>
      <protection/>
    </xf>
    <xf numFmtId="0" fontId="9" fillId="0" borderId="18" xfId="58" applyFont="1" applyFill="1" applyBorder="1" applyAlignment="1">
      <alignment horizontal="center" vertical="center"/>
      <protection/>
    </xf>
    <xf numFmtId="49" fontId="9" fillId="0" borderId="25" xfId="58" applyNumberFormat="1" applyFont="1" applyFill="1" applyBorder="1" applyAlignment="1">
      <alignment horizontal="center" vertical="center"/>
      <protection/>
    </xf>
    <xf numFmtId="49" fontId="10" fillId="34" borderId="38" xfId="60" applyNumberFormat="1" applyFont="1" applyFill="1" applyBorder="1" applyAlignment="1">
      <alignment horizontal="center" vertical="center" wrapText="1"/>
      <protection/>
    </xf>
    <xf numFmtId="0" fontId="10" fillId="34" borderId="18" xfId="60" applyFont="1" applyFill="1" applyBorder="1" applyAlignment="1">
      <alignment horizontal="center" vertical="center" wrapText="1"/>
      <protection/>
    </xf>
    <xf numFmtId="49" fontId="8" fillId="0" borderId="38" xfId="60" applyNumberFormat="1" applyFont="1" applyFill="1" applyBorder="1" applyAlignment="1">
      <alignment horizontal="center" vertical="center" wrapText="1"/>
      <protection/>
    </xf>
    <xf numFmtId="0" fontId="8" fillId="0" borderId="18" xfId="60" applyFont="1" applyFill="1" applyBorder="1" applyAlignment="1">
      <alignment vertical="center" wrapText="1"/>
      <protection/>
    </xf>
    <xf numFmtId="49" fontId="9" fillId="0" borderId="18" xfId="58" applyNumberFormat="1" applyFont="1" applyFill="1" applyBorder="1" applyAlignment="1">
      <alignment horizontal="center" vertical="distributed"/>
      <protection/>
    </xf>
    <xf numFmtId="0" fontId="9" fillId="0" borderId="18" xfId="58" applyFont="1" applyFill="1" applyBorder="1" applyAlignment="1">
      <alignment horizontal="left" vertical="center"/>
      <protection/>
    </xf>
    <xf numFmtId="49" fontId="9" fillId="0" borderId="18" xfId="58" applyNumberFormat="1" applyFont="1" applyFill="1" applyBorder="1" applyAlignment="1">
      <alignment horizontal="center" vertical="center"/>
      <protection/>
    </xf>
    <xf numFmtId="0" fontId="9" fillId="0" borderId="18" xfId="58" applyFont="1" applyFill="1" applyBorder="1" applyAlignment="1">
      <alignment vertical="center" wrapText="1"/>
      <protection/>
    </xf>
    <xf numFmtId="49" fontId="9" fillId="0" borderId="25" xfId="58" applyNumberFormat="1" applyFont="1" applyFill="1" applyBorder="1" applyAlignment="1">
      <alignment horizontal="center" vertical="distributed"/>
      <protection/>
    </xf>
    <xf numFmtId="2" fontId="11" fillId="34" borderId="18" xfId="58" applyNumberFormat="1" applyFont="1" applyFill="1" applyBorder="1" applyAlignment="1">
      <alignment horizontal="center" vertical="center" wrapText="1"/>
      <protection/>
    </xf>
    <xf numFmtId="0" fontId="9" fillId="33" borderId="18" xfId="58" applyFont="1" applyFill="1" applyBorder="1" applyAlignment="1">
      <alignment horizontal="center" vertical="center"/>
      <protection/>
    </xf>
    <xf numFmtId="0" fontId="9" fillId="0" borderId="18" xfId="60" applyFont="1" applyFill="1" applyBorder="1" applyAlignment="1">
      <alignment horizontal="left" vertical="center" wrapText="1"/>
      <protection/>
    </xf>
    <xf numFmtId="0" fontId="9" fillId="0" borderId="18" xfId="58" applyFont="1" applyFill="1" applyBorder="1" applyAlignment="1">
      <alignment horizontal="center" vertical="center" wrapText="1"/>
      <protection/>
    </xf>
    <xf numFmtId="2" fontId="11" fillId="34" borderId="25" xfId="58" applyNumberFormat="1" applyFont="1" applyFill="1" applyBorder="1" applyAlignment="1">
      <alignment horizontal="center" vertical="center" wrapText="1"/>
      <protection/>
    </xf>
    <xf numFmtId="0" fontId="9" fillId="0" borderId="18" xfId="0" applyFont="1" applyFill="1" applyBorder="1" applyAlignment="1">
      <alignment horizontal="left" wrapText="1"/>
    </xf>
    <xf numFmtId="0" fontId="9" fillId="0" borderId="18" xfId="0" applyFont="1" applyFill="1" applyBorder="1" applyAlignment="1">
      <alignment horizontal="center" wrapText="1"/>
    </xf>
    <xf numFmtId="2" fontId="11" fillId="33" borderId="25" xfId="58" applyNumberFormat="1" applyFont="1" applyFill="1" applyBorder="1" applyAlignment="1">
      <alignment horizontal="center" vertical="center" wrapText="1"/>
      <protection/>
    </xf>
    <xf numFmtId="0" fontId="9" fillId="33" borderId="18" xfId="0" applyFont="1" applyFill="1" applyBorder="1" applyAlignment="1">
      <alignment horizontal="left" wrapText="1"/>
    </xf>
    <xf numFmtId="0" fontId="9" fillId="0" borderId="25" xfId="0" applyFont="1" applyFill="1" applyBorder="1" applyAlignment="1">
      <alignment horizontal="center" vertical="center" wrapText="1"/>
    </xf>
    <xf numFmtId="49" fontId="8" fillId="0" borderId="25" xfId="0" applyNumberFormat="1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2" fontId="11" fillId="33" borderId="18" xfId="58" applyNumberFormat="1" applyFont="1" applyFill="1" applyBorder="1" applyAlignment="1">
      <alignment horizontal="center" vertical="center" wrapText="1"/>
      <protection/>
    </xf>
    <xf numFmtId="2" fontId="11" fillId="33" borderId="18" xfId="58" applyNumberFormat="1" applyFont="1" applyFill="1" applyBorder="1" applyAlignment="1">
      <alignment horizontal="left" vertical="center" wrapText="1"/>
      <protection/>
    </xf>
    <xf numFmtId="2" fontId="11" fillId="33" borderId="18" xfId="58" applyNumberFormat="1" applyFont="1" applyFill="1" applyBorder="1" applyAlignment="1">
      <alignment horizontal="left" wrapText="1"/>
      <protection/>
    </xf>
    <xf numFmtId="2" fontId="11" fillId="33" borderId="25" xfId="58" applyNumberFormat="1" applyFont="1" applyFill="1" applyBorder="1" applyAlignment="1">
      <alignment horizontal="left" vertical="center" wrapText="1"/>
      <protection/>
    </xf>
    <xf numFmtId="0" fontId="69" fillId="33" borderId="18" xfId="0" applyNumberFormat="1" applyFont="1" applyFill="1" applyBorder="1" applyAlignment="1">
      <alignment horizontal="center" vertical="center"/>
    </xf>
    <xf numFmtId="49" fontId="10" fillId="33" borderId="38" xfId="60" applyNumberFormat="1" applyFont="1" applyFill="1" applyBorder="1" applyAlignment="1">
      <alignment horizontal="center" vertical="center" wrapText="1"/>
      <protection/>
    </xf>
    <xf numFmtId="0" fontId="10" fillId="33" borderId="18" xfId="60" applyFont="1" applyFill="1" applyBorder="1" applyAlignment="1">
      <alignment horizontal="left" vertical="center" wrapText="1"/>
      <protection/>
    </xf>
    <xf numFmtId="0" fontId="9" fillId="0" borderId="39" xfId="45" applyNumberFormat="1" applyFont="1" applyBorder="1" applyAlignment="1">
      <alignment horizontal="center" vertical="center" wrapText="1"/>
    </xf>
    <xf numFmtId="0" fontId="9" fillId="0" borderId="18" xfId="62" applyFont="1" applyBorder="1" applyAlignment="1">
      <alignment horizontal="left" vertical="center" wrapText="1"/>
      <protection/>
    </xf>
    <xf numFmtId="0" fontId="9" fillId="0" borderId="18" xfId="45" applyNumberFormat="1" applyFont="1" applyFill="1" applyBorder="1" applyAlignment="1">
      <alignment horizontal="center" vertical="center" wrapText="1"/>
    </xf>
    <xf numFmtId="0" fontId="9" fillId="0" borderId="18" xfId="45" applyNumberFormat="1" applyFont="1" applyBorder="1" applyAlignment="1">
      <alignment horizontal="center" vertical="center" wrapText="1"/>
    </xf>
    <xf numFmtId="0" fontId="9" fillId="0" borderId="18" xfId="60" applyFont="1" applyFill="1" applyBorder="1" applyAlignment="1">
      <alignment vertical="center" wrapText="1"/>
      <protection/>
    </xf>
    <xf numFmtId="174" fontId="9" fillId="0" borderId="18" xfId="65" applyNumberFormat="1" applyFont="1" applyFill="1" applyBorder="1" applyAlignment="1">
      <alignment vertical="center" wrapText="1"/>
      <protection/>
    </xf>
    <xf numFmtId="49" fontId="9" fillId="35" borderId="34" xfId="0" applyNumberFormat="1" applyFont="1" applyFill="1" applyBorder="1" applyAlignment="1">
      <alignment horizontal="center"/>
    </xf>
    <xf numFmtId="0" fontId="11" fillId="35" borderId="28" xfId="0" applyFont="1" applyFill="1" applyBorder="1" applyAlignment="1">
      <alignment horizontal="center"/>
    </xf>
    <xf numFmtId="0" fontId="9" fillId="35" borderId="28" xfId="0" applyFont="1" applyFill="1" applyBorder="1" applyAlignment="1">
      <alignment/>
    </xf>
    <xf numFmtId="0" fontId="9" fillId="35" borderId="28" xfId="0" applyFont="1" applyFill="1" applyBorder="1" applyAlignment="1">
      <alignment vertical="center"/>
    </xf>
    <xf numFmtId="2" fontId="11" fillId="35" borderId="29" xfId="0" applyNumberFormat="1" applyFont="1" applyFill="1" applyBorder="1" applyAlignment="1">
      <alignment/>
    </xf>
    <xf numFmtId="0" fontId="9" fillId="33" borderId="18" xfId="0" applyFont="1" applyFill="1" applyBorder="1" applyAlignment="1">
      <alignment horizontal="center" vertical="center" wrapText="1"/>
    </xf>
    <xf numFmtId="49" fontId="9" fillId="33" borderId="34" xfId="0" applyNumberFormat="1" applyFont="1" applyFill="1" applyBorder="1" applyAlignment="1">
      <alignment horizontal="center"/>
    </xf>
    <xf numFmtId="0" fontId="9" fillId="33" borderId="28" xfId="0" applyFont="1" applyFill="1" applyBorder="1" applyAlignment="1">
      <alignment vertical="center"/>
    </xf>
    <xf numFmtId="0" fontId="9" fillId="0" borderId="18" xfId="62" applyFont="1" applyBorder="1" applyAlignment="1">
      <alignment vertical="center" wrapText="1"/>
      <protection/>
    </xf>
    <xf numFmtId="0" fontId="9" fillId="0" borderId="18" xfId="62" applyFont="1" applyFill="1" applyBorder="1" applyAlignment="1">
      <alignment vertical="center" wrapText="1"/>
      <protection/>
    </xf>
    <xf numFmtId="0" fontId="9" fillId="0" borderId="39" xfId="45" applyNumberFormat="1" applyFont="1" applyFill="1" applyBorder="1" applyAlignment="1">
      <alignment horizontal="center" vertical="center" wrapText="1"/>
    </xf>
    <xf numFmtId="2" fontId="9" fillId="33" borderId="28" xfId="0" applyNumberFormat="1" applyFont="1" applyFill="1" applyBorder="1" applyAlignment="1">
      <alignment/>
    </xf>
    <xf numFmtId="2" fontId="9" fillId="33" borderId="29" xfId="0" applyNumberFormat="1" applyFont="1" applyFill="1" applyBorder="1" applyAlignment="1">
      <alignment/>
    </xf>
    <xf numFmtId="49" fontId="10" fillId="33" borderId="40" xfId="60" applyNumberFormat="1" applyFont="1" applyFill="1" applyBorder="1" applyAlignment="1">
      <alignment horizontal="center" vertical="center" wrapText="1"/>
      <protection/>
    </xf>
    <xf numFmtId="0" fontId="8" fillId="34" borderId="18" xfId="60" applyFont="1" applyFill="1" applyBorder="1" applyAlignment="1">
      <alignment horizontal="center" vertical="center" wrapText="1"/>
      <protection/>
    </xf>
    <xf numFmtId="0" fontId="8" fillId="0" borderId="18" xfId="60" applyFont="1" applyFill="1" applyBorder="1" applyAlignment="1">
      <alignment horizontal="center" vertical="center" wrapText="1"/>
      <protection/>
    </xf>
    <xf numFmtId="0" fontId="10" fillId="33" borderId="28" xfId="60" applyFont="1" applyFill="1" applyBorder="1" applyAlignment="1">
      <alignment horizontal="left" vertical="center" wrapText="1"/>
      <protection/>
    </xf>
    <xf numFmtId="0" fontId="10" fillId="33" borderId="18" xfId="60" applyFont="1" applyFill="1" applyBorder="1" applyAlignment="1">
      <alignment horizontal="center" vertical="center" wrapText="1"/>
      <protection/>
    </xf>
    <xf numFmtId="0" fontId="9" fillId="33" borderId="18" xfId="45" applyNumberFormat="1" applyFont="1" applyFill="1" applyBorder="1" applyAlignment="1">
      <alignment horizontal="center" vertical="center" wrapText="1"/>
    </xf>
    <xf numFmtId="0" fontId="9" fillId="33" borderId="39" xfId="45" applyNumberFormat="1" applyFont="1" applyFill="1" applyBorder="1" applyAlignment="1">
      <alignment horizontal="center" vertical="center" wrapText="1"/>
    </xf>
    <xf numFmtId="0" fontId="9" fillId="33" borderId="18" xfId="62" applyFont="1" applyFill="1" applyBorder="1" applyAlignment="1">
      <alignment vertical="center" wrapText="1"/>
      <protection/>
    </xf>
    <xf numFmtId="0" fontId="9" fillId="0" borderId="18" xfId="66" applyNumberFormat="1" applyFont="1" applyFill="1" applyBorder="1" applyAlignment="1">
      <alignment horizontal="center" vertical="center" wrapText="1"/>
      <protection/>
    </xf>
    <xf numFmtId="0" fontId="70" fillId="0" borderId="25" xfId="0" applyFont="1" applyFill="1" applyBorder="1" applyAlignment="1">
      <alignment horizontal="left" vertical="center" wrapText="1"/>
    </xf>
    <xf numFmtId="0" fontId="70" fillId="0" borderId="25" xfId="0" applyFont="1" applyFill="1" applyBorder="1" applyAlignment="1">
      <alignment horizontal="center" vertical="center" wrapText="1"/>
    </xf>
    <xf numFmtId="0" fontId="9" fillId="0" borderId="25" xfId="58" applyFont="1" applyFill="1" applyBorder="1" applyAlignment="1">
      <alignment horizontal="center" vertical="center"/>
      <protection/>
    </xf>
    <xf numFmtId="2" fontId="9" fillId="33" borderId="26" xfId="0" applyNumberFormat="1" applyFont="1" applyFill="1" applyBorder="1" applyAlignment="1">
      <alignment horizontal="right" vertical="center"/>
    </xf>
    <xf numFmtId="2" fontId="9" fillId="33" borderId="25" xfId="0" applyNumberFormat="1" applyFont="1" applyFill="1" applyBorder="1" applyAlignment="1">
      <alignment vertical="center"/>
    </xf>
    <xf numFmtId="0" fontId="9" fillId="0" borderId="25" xfId="58" applyFont="1" applyFill="1" applyBorder="1" applyAlignment="1">
      <alignment horizontal="left" vertical="center"/>
      <protection/>
    </xf>
    <xf numFmtId="0" fontId="9" fillId="0" borderId="18" xfId="58" applyFont="1" applyFill="1" applyBorder="1" applyAlignment="1">
      <alignment horizontal="center"/>
      <protection/>
    </xf>
    <xf numFmtId="49" fontId="9" fillId="33" borderId="25" xfId="58" applyNumberFormat="1" applyFont="1" applyFill="1" applyBorder="1" applyAlignment="1">
      <alignment horizontal="center" vertical="center"/>
      <protection/>
    </xf>
    <xf numFmtId="0" fontId="9" fillId="33" borderId="25" xfId="58" applyFont="1" applyFill="1" applyBorder="1" applyAlignment="1">
      <alignment vertical="center" wrapText="1"/>
      <protection/>
    </xf>
    <xf numFmtId="0" fontId="9" fillId="33" borderId="25" xfId="58" applyFont="1" applyFill="1" applyBorder="1" applyAlignment="1">
      <alignment horizontal="center" vertical="center"/>
      <protection/>
    </xf>
    <xf numFmtId="49" fontId="70" fillId="33" borderId="25" xfId="58" applyNumberFormat="1" applyFont="1" applyFill="1" applyBorder="1" applyAlignment="1">
      <alignment horizontal="center" vertical="distributed"/>
      <protection/>
    </xf>
    <xf numFmtId="0" fontId="70" fillId="33" borderId="25" xfId="58" applyFont="1" applyFill="1" applyBorder="1" applyAlignment="1">
      <alignment horizontal="left" vertical="center" wrapText="1"/>
      <protection/>
    </xf>
    <xf numFmtId="0" fontId="70" fillId="33" borderId="25" xfId="58" applyFont="1" applyFill="1" applyBorder="1" applyAlignment="1">
      <alignment horizontal="center" vertical="center"/>
      <protection/>
    </xf>
    <xf numFmtId="2" fontId="70" fillId="33" borderId="25" xfId="0" applyNumberFormat="1" applyFont="1" applyFill="1" applyBorder="1" applyAlignment="1">
      <alignment horizontal="right"/>
    </xf>
    <xf numFmtId="2" fontId="70" fillId="33" borderId="18" xfId="0" applyNumberFormat="1" applyFont="1" applyFill="1" applyBorder="1" applyAlignment="1">
      <alignment vertical="center" wrapText="1"/>
    </xf>
    <xf numFmtId="2" fontId="70" fillId="33" borderId="26" xfId="0" applyNumberFormat="1" applyFont="1" applyFill="1" applyBorder="1" applyAlignment="1">
      <alignment horizontal="right" vertical="center"/>
    </xf>
    <xf numFmtId="0" fontId="70" fillId="33" borderId="18" xfId="0" applyFont="1" applyFill="1" applyBorder="1" applyAlignment="1">
      <alignment horizontal="left" vertical="center"/>
    </xf>
    <xf numFmtId="0" fontId="70" fillId="33" borderId="18" xfId="58" applyFont="1" applyFill="1" applyBorder="1" applyAlignment="1">
      <alignment horizontal="center" vertical="center"/>
      <protection/>
    </xf>
    <xf numFmtId="0" fontId="70" fillId="33" borderId="18" xfId="58" applyFont="1" applyFill="1" applyBorder="1" applyAlignment="1">
      <alignment horizontal="left" vertical="center"/>
      <protection/>
    </xf>
    <xf numFmtId="0" fontId="70" fillId="33" borderId="18" xfId="58" applyFont="1" applyFill="1" applyBorder="1" applyAlignment="1">
      <alignment horizontal="left" vertical="center" wrapText="1"/>
      <protection/>
    </xf>
    <xf numFmtId="0" fontId="70" fillId="33" borderId="25" xfId="0" applyFont="1" applyFill="1" applyBorder="1" applyAlignment="1">
      <alignment horizontal="right" vertical="center"/>
    </xf>
    <xf numFmtId="0" fontId="70" fillId="33" borderId="18" xfId="58" applyFont="1" applyFill="1" applyBorder="1" applyAlignment="1">
      <alignment horizontal="center" vertical="center" wrapText="1"/>
      <protection/>
    </xf>
    <xf numFmtId="2" fontId="70" fillId="33" borderId="25" xfId="0" applyNumberFormat="1" applyFont="1" applyFill="1" applyBorder="1" applyAlignment="1">
      <alignment horizontal="right" vertical="center"/>
    </xf>
    <xf numFmtId="49" fontId="70" fillId="33" borderId="18" xfId="0" applyNumberFormat="1" applyFont="1" applyFill="1" applyBorder="1" applyAlignment="1">
      <alignment horizontal="center" vertical="distributed"/>
    </xf>
    <xf numFmtId="0" fontId="70" fillId="33" borderId="25" xfId="0" applyFont="1" applyFill="1" applyBorder="1" applyAlignment="1">
      <alignment horizontal="left" vertical="center" wrapText="1"/>
    </xf>
    <xf numFmtId="0" fontId="70" fillId="33" borderId="25" xfId="0" applyFont="1" applyFill="1" applyBorder="1" applyAlignment="1">
      <alignment horizontal="center" vertical="center"/>
    </xf>
    <xf numFmtId="49" fontId="70" fillId="33" borderId="18" xfId="58" applyNumberFormat="1" applyFont="1" applyFill="1" applyBorder="1" applyAlignment="1">
      <alignment horizontal="center" vertical="center"/>
      <protection/>
    </xf>
    <xf numFmtId="2" fontId="70" fillId="33" borderId="18" xfId="0" applyNumberFormat="1" applyFont="1" applyFill="1" applyBorder="1" applyAlignment="1">
      <alignment vertical="center"/>
    </xf>
    <xf numFmtId="2" fontId="70" fillId="33" borderId="18" xfId="0" applyNumberFormat="1" applyFont="1" applyFill="1" applyBorder="1" applyAlignment="1">
      <alignment horizontal="right" vertical="center"/>
    </xf>
    <xf numFmtId="2" fontId="70" fillId="33" borderId="27" xfId="0" applyNumberFormat="1" applyFont="1" applyFill="1" applyBorder="1" applyAlignment="1">
      <alignment horizontal="right" vertical="center"/>
    </xf>
    <xf numFmtId="2" fontId="70" fillId="33" borderId="18" xfId="63" applyNumberFormat="1" applyFont="1" applyFill="1" applyBorder="1" applyAlignment="1">
      <alignment horizontal="right" vertical="center"/>
      <protection/>
    </xf>
    <xf numFmtId="0" fontId="70" fillId="33" borderId="18" xfId="0" applyNumberFormat="1" applyFont="1" applyFill="1" applyBorder="1" applyAlignment="1">
      <alignment vertical="center" wrapText="1"/>
    </xf>
    <xf numFmtId="0" fontId="70" fillId="33" borderId="18" xfId="0" applyFont="1" applyFill="1" applyBorder="1" applyAlignment="1">
      <alignment vertical="center"/>
    </xf>
    <xf numFmtId="1" fontId="70" fillId="33" borderId="18" xfId="0" applyNumberFormat="1" applyFont="1" applyFill="1" applyBorder="1" applyAlignment="1">
      <alignment vertical="center"/>
    </xf>
    <xf numFmtId="0" fontId="70" fillId="33" borderId="18" xfId="0" applyFont="1" applyFill="1" applyBorder="1" applyAlignment="1">
      <alignment/>
    </xf>
    <xf numFmtId="0" fontId="70" fillId="33" borderId="28" xfId="0" applyFont="1" applyFill="1" applyBorder="1" applyAlignment="1">
      <alignment vertical="center"/>
    </xf>
    <xf numFmtId="2" fontId="70" fillId="33" borderId="18" xfId="0" applyNumberFormat="1" applyFont="1" applyFill="1" applyBorder="1" applyAlignment="1">
      <alignment/>
    </xf>
    <xf numFmtId="0" fontId="70" fillId="33" borderId="18" xfId="0" applyFont="1" applyFill="1" applyBorder="1" applyAlignment="1">
      <alignment/>
    </xf>
    <xf numFmtId="0" fontId="70" fillId="33" borderId="27" xfId="0" applyFont="1" applyFill="1" applyBorder="1" applyAlignment="1">
      <alignment/>
    </xf>
    <xf numFmtId="0" fontId="70" fillId="33" borderId="27" xfId="0" applyFont="1" applyFill="1" applyBorder="1" applyAlignment="1">
      <alignment/>
    </xf>
    <xf numFmtId="0" fontId="70" fillId="33" borderId="28" xfId="0" applyFont="1" applyFill="1" applyBorder="1" applyAlignment="1">
      <alignment/>
    </xf>
    <xf numFmtId="2" fontId="70" fillId="33" borderId="28" xfId="0" applyNumberFormat="1" applyFont="1" applyFill="1" applyBorder="1" applyAlignment="1">
      <alignment vertical="center"/>
    </xf>
    <xf numFmtId="2" fontId="70" fillId="33" borderId="27" xfId="0" applyNumberFormat="1" applyFont="1" applyFill="1" applyBorder="1" applyAlignment="1">
      <alignment/>
    </xf>
    <xf numFmtId="2" fontId="70" fillId="33" borderId="29" xfId="0" applyNumberFormat="1" applyFont="1" applyFill="1" applyBorder="1" applyAlignment="1">
      <alignment/>
    </xf>
    <xf numFmtId="1" fontId="70" fillId="33" borderId="28" xfId="0" applyNumberFormat="1" applyFont="1" applyFill="1" applyBorder="1" applyAlignment="1">
      <alignment/>
    </xf>
    <xf numFmtId="1" fontId="70" fillId="33" borderId="28" xfId="0" applyNumberFormat="1" applyFont="1" applyFill="1" applyBorder="1" applyAlignment="1">
      <alignment vertical="center"/>
    </xf>
    <xf numFmtId="2" fontId="70" fillId="33" borderId="29" xfId="0" applyNumberFormat="1" applyFont="1" applyFill="1" applyBorder="1" applyAlignment="1">
      <alignment vertical="center"/>
    </xf>
    <xf numFmtId="49" fontId="9" fillId="33" borderId="25" xfId="58" applyNumberFormat="1" applyFont="1" applyFill="1" applyBorder="1" applyAlignment="1">
      <alignment horizontal="center" vertical="distributed"/>
      <protection/>
    </xf>
    <xf numFmtId="0" fontId="9" fillId="33" borderId="18" xfId="58" applyFont="1" applyFill="1" applyBorder="1" applyAlignment="1">
      <alignment horizontal="left" vertical="center" wrapText="1"/>
      <protection/>
    </xf>
    <xf numFmtId="0" fontId="9" fillId="0" borderId="18" xfId="58" applyFont="1" applyFill="1" applyBorder="1" applyAlignment="1">
      <alignment wrapText="1"/>
      <protection/>
    </xf>
    <xf numFmtId="0" fontId="9" fillId="33" borderId="18" xfId="58" applyFont="1" applyFill="1" applyBorder="1" applyAlignment="1">
      <alignment vertical="center" wrapText="1"/>
      <protection/>
    </xf>
    <xf numFmtId="49" fontId="71" fillId="0" borderId="25" xfId="58" applyNumberFormat="1" applyFont="1" applyFill="1" applyBorder="1" applyAlignment="1">
      <alignment horizontal="center" vertical="distributed"/>
      <protection/>
    </xf>
    <xf numFmtId="0" fontId="9" fillId="0" borderId="28" xfId="58" applyFont="1" applyFill="1" applyBorder="1" applyAlignment="1">
      <alignment horizontal="left" vertical="center" wrapText="1"/>
      <protection/>
    </xf>
    <xf numFmtId="2" fontId="11" fillId="34" borderId="18" xfId="58" applyNumberFormat="1" applyFont="1" applyFill="1" applyBorder="1" applyAlignment="1">
      <alignment horizontal="center" wrapText="1"/>
      <protection/>
    </xf>
    <xf numFmtId="0" fontId="9" fillId="0" borderId="28" xfId="44" applyNumberFormat="1" applyFont="1" applyFill="1" applyBorder="1" applyAlignment="1">
      <alignment horizontal="center" vertical="center"/>
    </xf>
    <xf numFmtId="174" fontId="9" fillId="0" borderId="28" xfId="66" applyNumberFormat="1" applyFont="1" applyFill="1" applyBorder="1" applyAlignment="1">
      <alignment horizontal="center" vertical="center" wrapText="1"/>
      <protection/>
    </xf>
    <xf numFmtId="0" fontId="9" fillId="35" borderId="28" xfId="44" applyNumberFormat="1" applyFont="1" applyFill="1" applyBorder="1" applyAlignment="1">
      <alignment horizontal="center" vertical="center"/>
    </xf>
    <xf numFmtId="174" fontId="9" fillId="35" borderId="28" xfId="66" applyNumberFormat="1" applyFont="1" applyFill="1" applyBorder="1" applyAlignment="1">
      <alignment horizontal="center" vertical="center" wrapText="1"/>
      <protection/>
    </xf>
    <xf numFmtId="0" fontId="72" fillId="0" borderId="0" xfId="0" applyFont="1" applyAlignment="1">
      <alignment vertical="center"/>
    </xf>
    <xf numFmtId="0" fontId="72" fillId="0" borderId="0" xfId="0" applyFont="1" applyAlignment="1">
      <alignment vertical="center" wrapText="1"/>
    </xf>
    <xf numFmtId="0" fontId="73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73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72" fillId="36" borderId="18" xfId="0" applyFont="1" applyFill="1" applyBorder="1" applyAlignment="1">
      <alignment horizontal="center" vertical="center"/>
    </xf>
    <xf numFmtId="0" fontId="72" fillId="36" borderId="18" xfId="0" applyFont="1" applyFill="1" applyBorder="1" applyAlignment="1">
      <alignment horizontal="center" vertical="center" wrapText="1"/>
    </xf>
    <xf numFmtId="1" fontId="74" fillId="0" borderId="18" xfId="0" applyNumberFormat="1" applyFont="1" applyBorder="1" applyAlignment="1">
      <alignment horizontal="center" vertical="center"/>
    </xf>
    <xf numFmtId="0" fontId="74" fillId="0" borderId="18" xfId="0" applyFont="1" applyBorder="1" applyAlignment="1">
      <alignment horizontal="center" vertical="center"/>
    </xf>
    <xf numFmtId="4" fontId="74" fillId="0" borderId="28" xfId="0" applyNumberFormat="1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74" fillId="0" borderId="41" xfId="0" applyFont="1" applyFill="1" applyBorder="1" applyAlignment="1">
      <alignment horizontal="left" vertical="center" wrapText="1"/>
    </xf>
    <xf numFmtId="0" fontId="74" fillId="0" borderId="42" xfId="0" applyFont="1" applyFill="1" applyBorder="1" applyAlignment="1">
      <alignment horizontal="left" vertical="center" wrapText="1"/>
    </xf>
    <xf numFmtId="0" fontId="74" fillId="0" borderId="40" xfId="0" applyFont="1" applyFill="1" applyBorder="1" applyAlignment="1">
      <alignment horizontal="left" vertical="center" wrapText="1"/>
    </xf>
    <xf numFmtId="0" fontId="74" fillId="0" borderId="0" xfId="0" applyFont="1" applyFill="1" applyBorder="1" applyAlignment="1">
      <alignment horizontal="left" vertical="center" wrapText="1"/>
    </xf>
    <xf numFmtId="0" fontId="74" fillId="0" borderId="40" xfId="0" applyFont="1" applyFill="1" applyBorder="1" applyAlignment="1">
      <alignment wrapText="1"/>
    </xf>
    <xf numFmtId="0" fontId="74" fillId="0" borderId="42" xfId="0" applyFont="1" applyFill="1" applyBorder="1" applyAlignment="1">
      <alignment/>
    </xf>
    <xf numFmtId="49" fontId="74" fillId="0" borderId="28" xfId="0" applyNumberFormat="1" applyFont="1" applyFill="1" applyBorder="1" applyAlignment="1">
      <alignment horizontal="center" vertical="center"/>
    </xf>
    <xf numFmtId="0" fontId="74" fillId="0" borderId="43" xfId="0" applyFont="1" applyFill="1" applyBorder="1" applyAlignment="1">
      <alignment horizontal="center" vertical="center" wrapText="1"/>
    </xf>
    <xf numFmtId="0" fontId="74" fillId="0" borderId="28" xfId="0" applyFont="1" applyFill="1" applyBorder="1" applyAlignment="1">
      <alignment horizontal="center" vertical="center"/>
    </xf>
    <xf numFmtId="4" fontId="74" fillId="0" borderId="28" xfId="0" applyNumberFormat="1" applyFont="1" applyFill="1" applyBorder="1" applyAlignment="1">
      <alignment horizontal="center" vertical="center"/>
    </xf>
    <xf numFmtId="0" fontId="74" fillId="0" borderId="42" xfId="0" applyFont="1" applyFill="1" applyBorder="1" applyAlignment="1">
      <alignment wrapText="1"/>
    </xf>
    <xf numFmtId="0" fontId="74" fillId="0" borderId="44" xfId="0" applyFont="1" applyFill="1" applyBorder="1" applyAlignment="1">
      <alignment horizontal="center" vertical="center" wrapText="1"/>
    </xf>
    <xf numFmtId="0" fontId="74" fillId="0" borderId="18" xfId="0" applyFont="1" applyFill="1" applyBorder="1" applyAlignment="1">
      <alignment horizontal="center" vertical="center"/>
    </xf>
    <xf numFmtId="4" fontId="74" fillId="0" borderId="18" xfId="0" applyNumberFormat="1" applyFont="1" applyFill="1" applyBorder="1" applyAlignment="1">
      <alignment horizontal="center" vertical="center"/>
    </xf>
    <xf numFmtId="4" fontId="74" fillId="0" borderId="25" xfId="0" applyNumberFormat="1" applyFont="1" applyFill="1" applyBorder="1" applyAlignment="1">
      <alignment horizontal="center" vertical="center"/>
    </xf>
    <xf numFmtId="49" fontId="74" fillId="0" borderId="25" xfId="0" applyNumberFormat="1" applyFont="1" applyFill="1" applyBorder="1" applyAlignment="1">
      <alignment horizontal="center" vertical="center"/>
    </xf>
    <xf numFmtId="1" fontId="74" fillId="0" borderId="36" xfId="0" applyNumberFormat="1" applyFont="1" applyBorder="1" applyAlignment="1">
      <alignment horizontal="center" vertical="center"/>
    </xf>
    <xf numFmtId="0" fontId="75" fillId="33" borderId="41" xfId="0" applyFont="1" applyFill="1" applyBorder="1" applyAlignment="1">
      <alignment horizontal="left" vertical="center" wrapText="1"/>
    </xf>
    <xf numFmtId="0" fontId="75" fillId="33" borderId="43" xfId="0" applyFont="1" applyFill="1" applyBorder="1" applyAlignment="1">
      <alignment horizontal="left" vertical="center" wrapText="1"/>
    </xf>
    <xf numFmtId="0" fontId="74" fillId="0" borderId="28" xfId="0" applyFont="1" applyBorder="1" applyAlignment="1">
      <alignment horizontal="center" vertical="center"/>
    </xf>
    <xf numFmtId="4" fontId="74" fillId="0" borderId="18" xfId="0" applyNumberFormat="1" applyFont="1" applyBorder="1" applyAlignment="1">
      <alignment horizontal="center" vertical="center"/>
    </xf>
    <xf numFmtId="49" fontId="74" fillId="0" borderId="36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73" fillId="0" borderId="0" xfId="0" applyFont="1" applyFill="1" applyAlignment="1">
      <alignment vertical="center"/>
    </xf>
    <xf numFmtId="0" fontId="74" fillId="0" borderId="18" xfId="0" applyFont="1" applyFill="1" applyBorder="1" applyAlignment="1">
      <alignment horizontal="center" vertical="center" wrapText="1"/>
    </xf>
    <xf numFmtId="4" fontId="74" fillId="0" borderId="18" xfId="0" applyNumberFormat="1" applyFont="1" applyFill="1" applyBorder="1" applyAlignment="1">
      <alignment horizontal="center" vertical="center" wrapText="1"/>
    </xf>
    <xf numFmtId="0" fontId="74" fillId="0" borderId="38" xfId="0" applyFont="1" applyFill="1" applyBorder="1" applyAlignment="1">
      <alignment horizontal="left" wrapText="1"/>
    </xf>
    <xf numFmtId="0" fontId="74" fillId="0" borderId="39" xfId="0" applyFont="1" applyFill="1" applyBorder="1" applyAlignment="1">
      <alignment horizontal="left" wrapText="1"/>
    </xf>
    <xf numFmtId="4" fontId="76" fillId="37" borderId="18" xfId="0" applyNumberFormat="1" applyFont="1" applyFill="1" applyBorder="1" applyAlignment="1">
      <alignment horizontal="center" vertical="center"/>
    </xf>
    <xf numFmtId="0" fontId="7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wrapText="1"/>
    </xf>
    <xf numFmtId="0" fontId="78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74" fillId="0" borderId="38" xfId="0" applyFont="1" applyFill="1" applyBorder="1" applyAlignment="1">
      <alignment horizontal="left" vertical="center" wrapText="1"/>
    </xf>
    <xf numFmtId="0" fontId="74" fillId="0" borderId="39" xfId="0" applyFont="1" applyFill="1" applyBorder="1" applyAlignment="1">
      <alignment horizontal="left" vertical="center" wrapText="1"/>
    </xf>
    <xf numFmtId="0" fontId="76" fillId="0" borderId="0" xfId="0" applyFont="1" applyFill="1" applyBorder="1" applyAlignment="1">
      <alignment horizontal="right" vertical="center" wrapText="1"/>
    </xf>
    <xf numFmtId="0" fontId="76" fillId="0" borderId="45" xfId="0" applyFont="1" applyFill="1" applyBorder="1" applyAlignment="1">
      <alignment horizontal="right" vertical="center" wrapText="1"/>
    </xf>
    <xf numFmtId="0" fontId="74" fillId="0" borderId="38" xfId="0" applyFont="1" applyFill="1" applyBorder="1" applyAlignment="1">
      <alignment horizontal="left" wrapText="1"/>
    </xf>
    <xf numFmtId="0" fontId="74" fillId="0" borderId="39" xfId="0" applyFont="1" applyFill="1" applyBorder="1" applyAlignment="1">
      <alignment horizontal="left" wrapText="1"/>
    </xf>
    <xf numFmtId="0" fontId="74" fillId="0" borderId="38" xfId="0" applyFont="1" applyFill="1" applyBorder="1" applyAlignment="1">
      <alignment vertical="center" wrapText="1"/>
    </xf>
    <xf numFmtId="0" fontId="74" fillId="0" borderId="39" xfId="0" applyFont="1" applyFill="1" applyBorder="1" applyAlignment="1">
      <alignment vertical="center" wrapText="1"/>
    </xf>
    <xf numFmtId="49" fontId="74" fillId="0" borderId="36" xfId="0" applyNumberFormat="1" applyFont="1" applyFill="1" applyBorder="1" applyAlignment="1">
      <alignment horizontal="center" vertical="center"/>
    </xf>
    <xf numFmtId="49" fontId="74" fillId="0" borderId="25" xfId="0" applyNumberFormat="1" applyFont="1" applyFill="1" applyBorder="1" applyAlignment="1">
      <alignment horizontal="center" vertical="center"/>
    </xf>
    <xf numFmtId="0" fontId="74" fillId="0" borderId="43" xfId="0" applyFont="1" applyFill="1" applyBorder="1" applyAlignment="1">
      <alignment horizontal="center" vertical="center" wrapText="1"/>
    </xf>
    <xf numFmtId="0" fontId="74" fillId="0" borderId="46" xfId="0" applyFont="1" applyFill="1" applyBorder="1" applyAlignment="1">
      <alignment horizontal="center" vertical="center" wrapText="1"/>
    </xf>
    <xf numFmtId="0" fontId="74" fillId="0" borderId="28" xfId="0" applyFont="1" applyFill="1" applyBorder="1" applyAlignment="1">
      <alignment horizontal="center" vertical="center"/>
    </xf>
    <xf numFmtId="0" fontId="74" fillId="0" borderId="25" xfId="0" applyFont="1" applyFill="1" applyBorder="1" applyAlignment="1">
      <alignment horizontal="center" vertical="center"/>
    </xf>
    <xf numFmtId="4" fontId="74" fillId="0" borderId="28" xfId="0" applyNumberFormat="1" applyFont="1" applyFill="1" applyBorder="1" applyAlignment="1">
      <alignment horizontal="center" vertical="center"/>
    </xf>
    <xf numFmtId="4" fontId="74" fillId="0" borderId="25" xfId="0" applyNumberFormat="1" applyFont="1" applyFill="1" applyBorder="1" applyAlignment="1">
      <alignment horizontal="center" vertical="center"/>
    </xf>
    <xf numFmtId="0" fontId="74" fillId="0" borderId="45" xfId="0" applyFont="1" applyFill="1" applyBorder="1" applyAlignment="1">
      <alignment horizontal="center" vertical="center" wrapText="1"/>
    </xf>
    <xf numFmtId="49" fontId="74" fillId="0" borderId="28" xfId="0" applyNumberFormat="1" applyFont="1" applyFill="1" applyBorder="1" applyAlignment="1">
      <alignment horizontal="center" vertical="center"/>
    </xf>
    <xf numFmtId="4" fontId="74" fillId="0" borderId="28" xfId="0" applyNumberFormat="1" applyFont="1" applyBorder="1" applyAlignment="1">
      <alignment horizontal="center" vertical="center"/>
    </xf>
    <xf numFmtId="4" fontId="74" fillId="0" borderId="25" xfId="0" applyNumberFormat="1" applyFont="1" applyBorder="1" applyAlignment="1">
      <alignment horizontal="center" vertical="center"/>
    </xf>
    <xf numFmtId="0" fontId="74" fillId="0" borderId="28" xfId="0" applyNumberFormat="1" applyFont="1" applyBorder="1" applyAlignment="1">
      <alignment horizontal="center" vertical="center"/>
    </xf>
    <xf numFmtId="0" fontId="74" fillId="0" borderId="25" xfId="0" applyNumberFormat="1" applyFont="1" applyBorder="1" applyAlignment="1">
      <alignment horizontal="center" vertical="center"/>
    </xf>
    <xf numFmtId="0" fontId="74" fillId="0" borderId="40" xfId="0" applyNumberFormat="1" applyFont="1" applyBorder="1" applyAlignment="1">
      <alignment horizontal="center" vertical="center"/>
    </xf>
    <xf numFmtId="0" fontId="73" fillId="0" borderId="0" xfId="0" applyFont="1" applyAlignment="1">
      <alignment horizontal="left" vertical="center"/>
    </xf>
    <xf numFmtId="0" fontId="73" fillId="0" borderId="0" xfId="0" applyFont="1" applyAlignment="1">
      <alignment horizontal="center" vertical="center" wrapText="1"/>
    </xf>
    <xf numFmtId="0" fontId="79" fillId="0" borderId="44" xfId="0" applyFont="1" applyBorder="1" applyAlignment="1">
      <alignment horizontal="center" vertical="center"/>
    </xf>
    <xf numFmtId="0" fontId="72" fillId="36" borderId="18" xfId="0" applyFont="1" applyFill="1" applyBorder="1" applyAlignment="1">
      <alignment horizontal="center" vertical="center"/>
    </xf>
    <xf numFmtId="0" fontId="73" fillId="36" borderId="18" xfId="0" applyFont="1" applyFill="1" applyBorder="1" applyAlignment="1">
      <alignment horizontal="center" vertical="center"/>
    </xf>
    <xf numFmtId="0" fontId="75" fillId="33" borderId="38" xfId="0" applyFont="1" applyFill="1" applyBorder="1" applyAlignment="1">
      <alignment horizontal="left" vertical="center" wrapText="1"/>
    </xf>
    <xf numFmtId="0" fontId="75" fillId="33" borderId="39" xfId="0" applyFont="1" applyFill="1" applyBorder="1" applyAlignment="1">
      <alignment horizontal="left" vertical="center" wrapText="1"/>
    </xf>
    <xf numFmtId="0" fontId="44" fillId="0" borderId="0" xfId="0" applyFont="1" applyAlignment="1">
      <alignment horizontal="center"/>
    </xf>
    <xf numFmtId="0" fontId="7" fillId="0" borderId="0" xfId="0" applyFont="1" applyAlignment="1">
      <alignment/>
    </xf>
    <xf numFmtId="4" fontId="0" fillId="0" borderId="0" xfId="0" applyNumberFormat="1" applyAlignment="1">
      <alignment/>
    </xf>
    <xf numFmtId="0" fontId="45" fillId="0" borderId="0" xfId="0" applyFont="1" applyAlignment="1">
      <alignment vertical="top"/>
    </xf>
    <xf numFmtId="0" fontId="45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46" fillId="0" borderId="35" xfId="0" applyFont="1" applyBorder="1" applyAlignment="1">
      <alignment horizontal="center" vertical="center"/>
    </xf>
    <xf numFmtId="0" fontId="47" fillId="0" borderId="31" xfId="0" applyFont="1" applyBorder="1" applyAlignment="1">
      <alignment horizontal="center" vertical="center"/>
    </xf>
    <xf numFmtId="4" fontId="47" fillId="0" borderId="3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8" fillId="0" borderId="24" xfId="0" applyFont="1" applyBorder="1" applyAlignment="1">
      <alignment horizontal="center" vertical="center"/>
    </xf>
    <xf numFmtId="0" fontId="49" fillId="0" borderId="25" xfId="0" applyFont="1" applyBorder="1" applyAlignment="1">
      <alignment horizontal="left" vertical="center" indent="1"/>
    </xf>
    <xf numFmtId="4" fontId="80" fillId="0" borderId="26" xfId="0" applyNumberFormat="1" applyFont="1" applyBorder="1" applyAlignment="1">
      <alignment/>
    </xf>
    <xf numFmtId="0" fontId="48" fillId="0" borderId="33" xfId="0" applyFont="1" applyBorder="1" applyAlignment="1">
      <alignment horizontal="center" vertical="center"/>
    </xf>
    <xf numFmtId="0" fontId="49" fillId="0" borderId="18" xfId="0" applyFont="1" applyBorder="1" applyAlignment="1">
      <alignment horizontal="left" vertical="center" indent="1"/>
    </xf>
    <xf numFmtId="4" fontId="80" fillId="0" borderId="27" xfId="0" applyNumberFormat="1" applyFont="1" applyBorder="1" applyAlignment="1">
      <alignment/>
    </xf>
    <xf numFmtId="0" fontId="47" fillId="0" borderId="18" xfId="0" applyFont="1" applyBorder="1" applyAlignment="1">
      <alignment horizontal="left" vertical="center" indent="1"/>
    </xf>
    <xf numFmtId="0" fontId="49" fillId="0" borderId="18" xfId="0" applyFont="1" applyBorder="1" applyAlignment="1">
      <alignment horizontal="left" vertical="center" wrapText="1" indent="1"/>
    </xf>
    <xf numFmtId="0" fontId="48" fillId="0" borderId="47" xfId="0" applyFont="1" applyBorder="1" applyAlignment="1">
      <alignment horizontal="center" vertical="center"/>
    </xf>
    <xf numFmtId="0" fontId="49" fillId="0" borderId="48" xfId="0" applyFont="1" applyBorder="1" applyAlignment="1">
      <alignment horizontal="left" vertical="center" wrapText="1" indent="1"/>
    </xf>
    <xf numFmtId="4" fontId="80" fillId="0" borderId="49" xfId="0" applyNumberFormat="1" applyFont="1" applyBorder="1" applyAlignment="1">
      <alignment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omma 3 2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2 2 2" xfId="60"/>
    <cellStyle name="Normal 3" xfId="61"/>
    <cellStyle name="Normal 3 2" xfId="62"/>
    <cellStyle name="Normal 4" xfId="63"/>
    <cellStyle name="Normal 5" xfId="64"/>
    <cellStyle name="Normal_Price table-TT194-VASSIL VASSILEV  2" xfId="65"/>
    <cellStyle name="Normal_Price table-TT198 Vassil Vassilev  2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nsirakova\Desktop\Vod_&amp;_Kanal_2010-2012\KANAL_2016\TT001441CenoviTabliciZonaYug_LATINIC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 (za turg)"/>
      <sheetName val="B (za turg)"/>
      <sheetName val="C (za turg)"/>
      <sheetName val="D (za turg)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0"/>
  <sheetViews>
    <sheetView tabSelected="1" zoomScalePageLayoutView="0" workbookViewId="0" topLeftCell="A1">
      <selection activeCell="C188" sqref="C188"/>
    </sheetView>
  </sheetViews>
  <sheetFormatPr defaultColWidth="9.140625" defaultRowHeight="12.75"/>
  <cols>
    <col min="1" max="1" width="4.421875" style="63" customWidth="1"/>
    <col min="2" max="2" width="13.8515625" style="1" customWidth="1"/>
    <col min="3" max="3" width="56.8515625" style="1" customWidth="1"/>
    <col min="4" max="4" width="6.7109375" style="1" customWidth="1"/>
    <col min="5" max="5" width="10.28125" style="1" customWidth="1"/>
    <col min="6" max="6" width="9.140625" style="1" customWidth="1"/>
    <col min="7" max="7" width="12.8515625" style="1" customWidth="1"/>
  </cols>
  <sheetData>
    <row r="1" spans="1:7" ht="22.5">
      <c r="A1" s="244" t="s">
        <v>110</v>
      </c>
      <c r="B1" s="244"/>
      <c r="C1" s="245"/>
      <c r="D1" s="245"/>
      <c r="E1" s="245"/>
      <c r="F1" s="245"/>
      <c r="G1" s="245"/>
    </row>
    <row r="2" spans="1:7" ht="18.75">
      <c r="A2" s="65"/>
      <c r="B2" s="6"/>
      <c r="C2" s="6"/>
      <c r="D2" s="7"/>
      <c r="E2" s="6"/>
      <c r="F2" s="6"/>
      <c r="G2" s="6"/>
    </row>
    <row r="3" spans="1:7" ht="53.25" customHeight="1">
      <c r="A3" s="246" t="s">
        <v>151</v>
      </c>
      <c r="B3" s="246"/>
      <c r="C3" s="246"/>
      <c r="D3" s="246"/>
      <c r="E3" s="246"/>
      <c r="F3" s="246"/>
      <c r="G3" s="246"/>
    </row>
    <row r="4" spans="1:7" ht="15.75">
      <c r="A4" s="247"/>
      <c r="B4" s="247"/>
      <c r="C4" s="247"/>
      <c r="D4" s="247"/>
      <c r="E4" s="247"/>
      <c r="F4" s="247"/>
      <c r="G4" s="247"/>
    </row>
    <row r="5" spans="1:2" ht="19.5" thickBot="1">
      <c r="A5" s="65"/>
      <c r="B5" s="6"/>
    </row>
    <row r="6" spans="1:7" ht="15.75">
      <c r="A6" s="3" t="s">
        <v>9</v>
      </c>
      <c r="B6" s="2" t="s">
        <v>10</v>
      </c>
      <c r="C6" s="13" t="s">
        <v>0</v>
      </c>
      <c r="D6" s="2" t="s">
        <v>10</v>
      </c>
      <c r="E6" s="2" t="s">
        <v>11</v>
      </c>
      <c r="F6" s="2" t="s">
        <v>10</v>
      </c>
      <c r="G6" s="2" t="s">
        <v>17</v>
      </c>
    </row>
    <row r="7" spans="1:7" ht="15.75">
      <c r="A7" s="5" t="s">
        <v>1</v>
      </c>
      <c r="B7" s="4" t="s">
        <v>27</v>
      </c>
      <c r="C7" s="14" t="s">
        <v>2</v>
      </c>
      <c r="D7" s="4" t="s">
        <v>12</v>
      </c>
      <c r="E7" s="4" t="s">
        <v>13</v>
      </c>
      <c r="F7" s="4" t="s">
        <v>18</v>
      </c>
      <c r="G7" s="4" t="s">
        <v>19</v>
      </c>
    </row>
    <row r="8" spans="1:7" ht="16.5" thickBot="1">
      <c r="A8" s="5" t="s">
        <v>4</v>
      </c>
      <c r="B8" s="4" t="s">
        <v>28</v>
      </c>
      <c r="C8" s="14" t="s">
        <v>5</v>
      </c>
      <c r="D8" s="4"/>
      <c r="E8" s="4"/>
      <c r="F8" s="4"/>
      <c r="G8" s="4" t="s">
        <v>20</v>
      </c>
    </row>
    <row r="9" spans="1:7" ht="16.5" thickBot="1">
      <c r="A9" s="10">
        <v>1</v>
      </c>
      <c r="B9" s="9">
        <v>2</v>
      </c>
      <c r="C9" s="8">
        <v>3</v>
      </c>
      <c r="D9" s="9">
        <v>4</v>
      </c>
      <c r="E9" s="8">
        <v>5</v>
      </c>
      <c r="F9" s="9">
        <v>6</v>
      </c>
      <c r="G9" s="11">
        <v>7</v>
      </c>
    </row>
    <row r="10" spans="1:7" ht="15.75">
      <c r="A10" s="17"/>
      <c r="B10" s="95" t="s">
        <v>76</v>
      </c>
      <c r="C10" s="195" t="s">
        <v>63</v>
      </c>
      <c r="D10" s="18"/>
      <c r="E10" s="18"/>
      <c r="F10" s="18"/>
      <c r="G10" s="19"/>
    </row>
    <row r="11" spans="1:7" ht="15.75">
      <c r="A11" s="64">
        <v>1</v>
      </c>
      <c r="B11" s="152" t="s">
        <v>77</v>
      </c>
      <c r="C11" s="153" t="s">
        <v>258</v>
      </c>
      <c r="D11" s="154" t="s">
        <v>6</v>
      </c>
      <c r="E11" s="155">
        <v>30</v>
      </c>
      <c r="F11" s="156"/>
      <c r="G11" s="157">
        <f aca="true" t="shared" si="0" ref="G11:G19">ROUND(E11*F11,2)</f>
        <v>0</v>
      </c>
    </row>
    <row r="12" spans="1:7" ht="15.75">
      <c r="A12" s="64">
        <v>2</v>
      </c>
      <c r="B12" s="152" t="s">
        <v>256</v>
      </c>
      <c r="C12" s="158" t="s">
        <v>257</v>
      </c>
      <c r="D12" s="159" t="s">
        <v>8</v>
      </c>
      <c r="E12" s="155">
        <v>90</v>
      </c>
      <c r="F12" s="156"/>
      <c r="G12" s="157">
        <f t="shared" si="0"/>
        <v>0</v>
      </c>
    </row>
    <row r="13" spans="1:7" ht="15.75">
      <c r="A13" s="64">
        <v>3</v>
      </c>
      <c r="B13" s="152" t="s">
        <v>252</v>
      </c>
      <c r="C13" s="160" t="s">
        <v>253</v>
      </c>
      <c r="D13" s="159" t="s">
        <v>6</v>
      </c>
      <c r="E13" s="155">
        <v>30</v>
      </c>
      <c r="F13" s="156"/>
      <c r="G13" s="157">
        <f t="shared" si="0"/>
        <v>0</v>
      </c>
    </row>
    <row r="14" spans="1:7" ht="31.5">
      <c r="A14" s="64">
        <v>4</v>
      </c>
      <c r="B14" s="152" t="s">
        <v>238</v>
      </c>
      <c r="C14" s="161" t="s">
        <v>239</v>
      </c>
      <c r="D14" s="159" t="s">
        <v>7</v>
      </c>
      <c r="E14" s="164">
        <v>3.9</v>
      </c>
      <c r="F14" s="156"/>
      <c r="G14" s="157">
        <f t="shared" si="0"/>
        <v>0</v>
      </c>
    </row>
    <row r="15" spans="1:7" ht="31.5">
      <c r="A15" s="64">
        <v>5</v>
      </c>
      <c r="B15" s="152" t="s">
        <v>254</v>
      </c>
      <c r="C15" s="161" t="s">
        <v>255</v>
      </c>
      <c r="D15" s="163" t="s">
        <v>8</v>
      </c>
      <c r="E15" s="164">
        <v>75</v>
      </c>
      <c r="F15" s="156"/>
      <c r="G15" s="157">
        <f t="shared" si="0"/>
        <v>0</v>
      </c>
    </row>
    <row r="16" spans="1:7" ht="31.5">
      <c r="A16" s="64">
        <v>6</v>
      </c>
      <c r="B16" s="152" t="s">
        <v>236</v>
      </c>
      <c r="C16" s="161" t="s">
        <v>237</v>
      </c>
      <c r="D16" s="159" t="s">
        <v>14</v>
      </c>
      <c r="E16" s="162">
        <v>3</v>
      </c>
      <c r="F16" s="156"/>
      <c r="G16" s="157">
        <f t="shared" si="0"/>
        <v>0</v>
      </c>
    </row>
    <row r="17" spans="1:7" ht="31.5">
      <c r="A17" s="64">
        <v>7</v>
      </c>
      <c r="B17" s="165"/>
      <c r="C17" s="166" t="s">
        <v>234</v>
      </c>
      <c r="D17" s="167" t="s">
        <v>6</v>
      </c>
      <c r="E17" s="164">
        <v>26.5</v>
      </c>
      <c r="F17" s="156"/>
      <c r="G17" s="157">
        <f t="shared" si="0"/>
        <v>0</v>
      </c>
    </row>
    <row r="18" spans="1:7" ht="31.5">
      <c r="A18" s="64">
        <v>8</v>
      </c>
      <c r="B18" s="168" t="s">
        <v>126</v>
      </c>
      <c r="C18" s="161" t="s">
        <v>235</v>
      </c>
      <c r="D18" s="159" t="s">
        <v>8</v>
      </c>
      <c r="E18" s="169">
        <v>104</v>
      </c>
      <c r="F18" s="156"/>
      <c r="G18" s="157">
        <f t="shared" si="0"/>
        <v>0</v>
      </c>
    </row>
    <row r="19" spans="1:7" ht="31.5">
      <c r="A19" s="64">
        <v>9</v>
      </c>
      <c r="B19" s="94" t="s">
        <v>240</v>
      </c>
      <c r="C19" s="83" t="s">
        <v>241</v>
      </c>
      <c r="D19" s="98" t="s">
        <v>7</v>
      </c>
      <c r="E19" s="146">
        <v>29.46</v>
      </c>
      <c r="F19" s="31"/>
      <c r="G19" s="145">
        <f t="shared" si="0"/>
        <v>0</v>
      </c>
    </row>
    <row r="20" spans="1:7" ht="15.75">
      <c r="A20" s="22"/>
      <c r="B20" s="23"/>
      <c r="C20" s="24" t="s">
        <v>78</v>
      </c>
      <c r="D20" s="23"/>
      <c r="E20" s="25"/>
      <c r="F20" s="23"/>
      <c r="G20" s="26">
        <f>SUM(G11:G19)</f>
        <v>0</v>
      </c>
    </row>
    <row r="21" spans="1:7" ht="15.75">
      <c r="A21" s="22"/>
      <c r="B21" s="23"/>
      <c r="C21" s="75"/>
      <c r="D21" s="23"/>
      <c r="E21" s="25"/>
      <c r="F21" s="23"/>
      <c r="G21" s="27"/>
    </row>
    <row r="22" spans="1:7" ht="15.75">
      <c r="A22" s="66"/>
      <c r="B22" s="95" t="s">
        <v>79</v>
      </c>
      <c r="C22" s="195" t="s">
        <v>64</v>
      </c>
      <c r="D22" s="28"/>
      <c r="E22" s="29"/>
      <c r="F22" s="29"/>
      <c r="G22" s="30"/>
    </row>
    <row r="23" spans="1:7" ht="62.25" customHeight="1">
      <c r="A23" s="66" t="s">
        <v>46</v>
      </c>
      <c r="B23" s="189" t="s">
        <v>80</v>
      </c>
      <c r="C23" s="190" t="s">
        <v>57</v>
      </c>
      <c r="D23" s="96" t="s">
        <v>7</v>
      </c>
      <c r="E23" s="170">
        <v>137.91</v>
      </c>
      <c r="F23" s="156"/>
      <c r="G23" s="157">
        <f>ROUND(E23*F16,2)</f>
        <v>0</v>
      </c>
    </row>
    <row r="24" spans="1:7" ht="47.25" customHeight="1">
      <c r="A24" s="66" t="s">
        <v>130</v>
      </c>
      <c r="B24" s="94" t="s">
        <v>271</v>
      </c>
      <c r="C24" s="83" t="s">
        <v>72</v>
      </c>
      <c r="D24" s="84" t="s">
        <v>7</v>
      </c>
      <c r="E24" s="170">
        <v>37.35</v>
      </c>
      <c r="F24" s="156"/>
      <c r="G24" s="157">
        <f>ROUND(E24*F17,2)</f>
        <v>0</v>
      </c>
    </row>
    <row r="25" spans="1:7" ht="37.5" customHeight="1">
      <c r="A25" s="66" t="s">
        <v>131</v>
      </c>
      <c r="B25" s="94" t="s">
        <v>81</v>
      </c>
      <c r="C25" s="83" t="s">
        <v>45</v>
      </c>
      <c r="D25" s="84" t="s">
        <v>7</v>
      </c>
      <c r="E25" s="170">
        <v>28.8</v>
      </c>
      <c r="F25" s="156"/>
      <c r="G25" s="157">
        <f aca="true" t="shared" si="1" ref="G25:G40">ROUND(E25*F25,2)</f>
        <v>0</v>
      </c>
    </row>
    <row r="26" spans="1:7" ht="31.5">
      <c r="A26" s="66" t="s">
        <v>47</v>
      </c>
      <c r="B26" s="94" t="s">
        <v>82</v>
      </c>
      <c r="C26" s="191" t="s">
        <v>36</v>
      </c>
      <c r="D26" s="84" t="s">
        <v>7</v>
      </c>
      <c r="E26" s="169">
        <v>14.48</v>
      </c>
      <c r="F26" s="156"/>
      <c r="G26" s="157">
        <f t="shared" si="1"/>
        <v>0</v>
      </c>
    </row>
    <row r="27" spans="1:7" ht="31.5">
      <c r="A27" s="66" t="s">
        <v>48</v>
      </c>
      <c r="B27" s="94" t="s">
        <v>83</v>
      </c>
      <c r="C27" s="93" t="s">
        <v>37</v>
      </c>
      <c r="D27" s="84" t="s">
        <v>7</v>
      </c>
      <c r="E27" s="156">
        <v>2.77</v>
      </c>
      <c r="F27" s="156"/>
      <c r="G27" s="157">
        <f t="shared" si="1"/>
        <v>0</v>
      </c>
    </row>
    <row r="28" spans="1:7" ht="31.5">
      <c r="A28" s="66" t="s">
        <v>132</v>
      </c>
      <c r="B28" s="90" t="s">
        <v>125</v>
      </c>
      <c r="C28" s="93" t="s">
        <v>38</v>
      </c>
      <c r="D28" s="84" t="s">
        <v>7</v>
      </c>
      <c r="E28" s="156">
        <v>2.56</v>
      </c>
      <c r="F28" s="156"/>
      <c r="G28" s="157">
        <f t="shared" si="1"/>
        <v>0</v>
      </c>
    </row>
    <row r="29" spans="1:7" ht="31.5">
      <c r="A29" s="66" t="s">
        <v>49</v>
      </c>
      <c r="B29" s="94" t="s">
        <v>272</v>
      </c>
      <c r="C29" s="93" t="s">
        <v>73</v>
      </c>
      <c r="D29" s="84" t="s">
        <v>7</v>
      </c>
      <c r="E29" s="156">
        <v>2.87</v>
      </c>
      <c r="F29" s="156"/>
      <c r="G29" s="157">
        <f t="shared" si="1"/>
        <v>0</v>
      </c>
    </row>
    <row r="30" spans="1:7" ht="31.5">
      <c r="A30" s="66" t="s">
        <v>291</v>
      </c>
      <c r="B30" s="94" t="s">
        <v>273</v>
      </c>
      <c r="C30" s="83" t="s">
        <v>274</v>
      </c>
      <c r="D30" s="98" t="s">
        <v>7</v>
      </c>
      <c r="E30" s="156">
        <v>22.68</v>
      </c>
      <c r="F30" s="156"/>
      <c r="G30" s="157">
        <f t="shared" si="1"/>
        <v>0</v>
      </c>
    </row>
    <row r="31" spans="1:7" ht="47.25">
      <c r="A31" s="66" t="s">
        <v>50</v>
      </c>
      <c r="B31" s="94" t="s">
        <v>275</v>
      </c>
      <c r="C31" s="20" t="s">
        <v>276</v>
      </c>
      <c r="D31" s="84" t="s">
        <v>7</v>
      </c>
      <c r="E31" s="156">
        <v>262.89000000000004</v>
      </c>
      <c r="F31" s="156"/>
      <c r="G31" s="157">
        <f t="shared" si="1"/>
        <v>0</v>
      </c>
    </row>
    <row r="32" spans="1:7" ht="31.5">
      <c r="A32" s="66" t="s">
        <v>51</v>
      </c>
      <c r="B32" s="94" t="s">
        <v>277</v>
      </c>
      <c r="C32" s="83" t="s">
        <v>278</v>
      </c>
      <c r="D32" s="84" t="s">
        <v>7</v>
      </c>
      <c r="E32" s="156">
        <v>43.2</v>
      </c>
      <c r="F32" s="156"/>
      <c r="G32" s="157">
        <f t="shared" si="1"/>
        <v>0</v>
      </c>
    </row>
    <row r="33" spans="1:7" ht="31.5">
      <c r="A33" s="66" t="s">
        <v>52</v>
      </c>
      <c r="B33" s="94" t="s">
        <v>279</v>
      </c>
      <c r="C33" s="93" t="s">
        <v>280</v>
      </c>
      <c r="D33" s="84" t="s">
        <v>7</v>
      </c>
      <c r="E33" s="156">
        <v>25.87</v>
      </c>
      <c r="F33" s="156"/>
      <c r="G33" s="157">
        <f t="shared" si="1"/>
        <v>0</v>
      </c>
    </row>
    <row r="34" spans="1:7" ht="31.5">
      <c r="A34" s="66" t="s">
        <v>133</v>
      </c>
      <c r="B34" s="94" t="s">
        <v>281</v>
      </c>
      <c r="C34" s="93" t="s">
        <v>282</v>
      </c>
      <c r="D34" s="84" t="s">
        <v>7</v>
      </c>
      <c r="E34" s="156">
        <v>8.129999999999999</v>
      </c>
      <c r="F34" s="156"/>
      <c r="G34" s="157">
        <f t="shared" si="1"/>
        <v>0</v>
      </c>
    </row>
    <row r="35" spans="1:7" ht="31.5">
      <c r="A35" s="66" t="s">
        <v>134</v>
      </c>
      <c r="B35" s="94" t="s">
        <v>283</v>
      </c>
      <c r="C35" s="83" t="s">
        <v>284</v>
      </c>
      <c r="D35" s="98" t="s">
        <v>7</v>
      </c>
      <c r="E35" s="156">
        <v>34</v>
      </c>
      <c r="F35" s="156"/>
      <c r="G35" s="157">
        <f t="shared" si="1"/>
        <v>0</v>
      </c>
    </row>
    <row r="36" spans="1:7" ht="47.25">
      <c r="A36" s="66" t="s">
        <v>53</v>
      </c>
      <c r="B36" s="189" t="s">
        <v>84</v>
      </c>
      <c r="C36" s="192" t="s">
        <v>58</v>
      </c>
      <c r="D36" s="96" t="s">
        <v>8</v>
      </c>
      <c r="E36" s="156">
        <v>111.59799999999998</v>
      </c>
      <c r="F36" s="156"/>
      <c r="G36" s="157">
        <f t="shared" si="1"/>
        <v>0</v>
      </c>
    </row>
    <row r="37" spans="1:7" ht="47.25">
      <c r="A37" s="66" t="s">
        <v>54</v>
      </c>
      <c r="B37" s="94" t="s">
        <v>285</v>
      </c>
      <c r="C37" s="93" t="s">
        <v>286</v>
      </c>
      <c r="D37" s="84" t="s">
        <v>8</v>
      </c>
      <c r="E37" s="156">
        <v>198</v>
      </c>
      <c r="F37" s="156"/>
      <c r="G37" s="157">
        <f t="shared" si="1"/>
        <v>0</v>
      </c>
    </row>
    <row r="38" spans="1:7" ht="94.5">
      <c r="A38" s="66" t="s">
        <v>135</v>
      </c>
      <c r="B38" s="94" t="s">
        <v>85</v>
      </c>
      <c r="C38" s="103" t="s">
        <v>363</v>
      </c>
      <c r="D38" s="84" t="s">
        <v>7</v>
      </c>
      <c r="E38" s="156">
        <v>9.9</v>
      </c>
      <c r="F38" s="156"/>
      <c r="G38" s="157">
        <f t="shared" si="1"/>
        <v>0</v>
      </c>
    </row>
    <row r="39" spans="1:7" ht="63">
      <c r="A39" s="66" t="s">
        <v>292</v>
      </c>
      <c r="B39" s="94" t="s">
        <v>149</v>
      </c>
      <c r="C39" s="20" t="s">
        <v>150</v>
      </c>
      <c r="D39" s="84" t="s">
        <v>7</v>
      </c>
      <c r="E39" s="156">
        <v>366.12510713999995</v>
      </c>
      <c r="F39" s="156"/>
      <c r="G39" s="157">
        <f t="shared" si="1"/>
        <v>0</v>
      </c>
    </row>
    <row r="40" spans="1:7" ht="31.5">
      <c r="A40" s="66" t="s">
        <v>55</v>
      </c>
      <c r="B40" s="94" t="s">
        <v>86</v>
      </c>
      <c r="C40" s="83" t="s">
        <v>31</v>
      </c>
      <c r="D40" s="84" t="s">
        <v>7</v>
      </c>
      <c r="E40" s="169">
        <v>72</v>
      </c>
      <c r="F40" s="156"/>
      <c r="G40" s="157">
        <f t="shared" si="1"/>
        <v>0</v>
      </c>
    </row>
    <row r="41" spans="1:7" ht="15.75">
      <c r="A41" s="66"/>
      <c r="B41" s="32"/>
      <c r="C41" s="24" t="s">
        <v>87</v>
      </c>
      <c r="D41" s="33"/>
      <c r="E41" s="156"/>
      <c r="F41" s="156"/>
      <c r="G41" s="171">
        <f>SUM(G23:G40)</f>
        <v>0</v>
      </c>
    </row>
    <row r="42" spans="1:7" ht="15.75">
      <c r="A42" s="66"/>
      <c r="B42" s="32"/>
      <c r="C42" s="45"/>
      <c r="D42" s="33"/>
      <c r="E42" s="156"/>
      <c r="F42" s="156"/>
      <c r="G42" s="171"/>
    </row>
    <row r="43" spans="1:7" ht="15.75">
      <c r="A43" s="66"/>
      <c r="B43" s="95" t="s">
        <v>88</v>
      </c>
      <c r="C43" s="95" t="s">
        <v>65</v>
      </c>
      <c r="D43" s="95"/>
      <c r="E43" s="156"/>
      <c r="F43" s="156"/>
      <c r="G43" s="171"/>
    </row>
    <row r="44" spans="1:7" ht="15.75">
      <c r="A44" s="66" t="s">
        <v>136</v>
      </c>
      <c r="B44" s="90" t="s">
        <v>89</v>
      </c>
      <c r="C44" s="91" t="s">
        <v>32</v>
      </c>
      <c r="D44" s="84" t="s">
        <v>8</v>
      </c>
      <c r="E44" s="156">
        <v>122.6</v>
      </c>
      <c r="F44" s="156"/>
      <c r="G44" s="157">
        <f aca="true" t="shared" si="2" ref="G44:G58">ROUND(E44*F44,2)</f>
        <v>0</v>
      </c>
    </row>
    <row r="45" spans="1:7" ht="15.75">
      <c r="A45" s="66" t="s">
        <v>56</v>
      </c>
      <c r="B45" s="90" t="s">
        <v>113</v>
      </c>
      <c r="C45" s="91" t="s">
        <v>153</v>
      </c>
      <c r="D45" s="84" t="s">
        <v>8</v>
      </c>
      <c r="E45" s="156">
        <v>19.8</v>
      </c>
      <c r="F45" s="156"/>
      <c r="G45" s="157">
        <f t="shared" si="2"/>
        <v>0</v>
      </c>
    </row>
    <row r="46" spans="1:7" ht="15.75">
      <c r="A46" s="66" t="s">
        <v>293</v>
      </c>
      <c r="B46" s="94" t="s">
        <v>90</v>
      </c>
      <c r="C46" s="91" t="s">
        <v>39</v>
      </c>
      <c r="D46" s="84" t="s">
        <v>16</v>
      </c>
      <c r="E46" s="156">
        <v>10</v>
      </c>
      <c r="F46" s="156"/>
      <c r="G46" s="157">
        <f t="shared" si="2"/>
        <v>0</v>
      </c>
    </row>
    <row r="47" spans="1:7" ht="15.75">
      <c r="A47" s="66" t="s">
        <v>294</v>
      </c>
      <c r="B47" s="90" t="s">
        <v>91</v>
      </c>
      <c r="C47" s="91" t="s">
        <v>62</v>
      </c>
      <c r="D47" s="84" t="s">
        <v>16</v>
      </c>
      <c r="E47" s="156">
        <v>3365</v>
      </c>
      <c r="F47" s="156"/>
      <c r="G47" s="157">
        <f t="shared" si="2"/>
        <v>0</v>
      </c>
    </row>
    <row r="48" spans="1:7" ht="31.5">
      <c r="A48" s="66" t="s">
        <v>137</v>
      </c>
      <c r="B48" s="90" t="s">
        <v>111</v>
      </c>
      <c r="C48" s="83" t="s">
        <v>112</v>
      </c>
      <c r="D48" s="84" t="s">
        <v>7</v>
      </c>
      <c r="E48" s="156">
        <v>1.5</v>
      </c>
      <c r="F48" s="156"/>
      <c r="G48" s="157">
        <f t="shared" si="2"/>
        <v>0</v>
      </c>
    </row>
    <row r="49" spans="1:7" ht="33.75" customHeight="1">
      <c r="A49" s="66" t="s">
        <v>138</v>
      </c>
      <c r="B49" s="90" t="s">
        <v>114</v>
      </c>
      <c r="C49" s="97" t="s">
        <v>115</v>
      </c>
      <c r="D49" s="98" t="s">
        <v>7</v>
      </c>
      <c r="E49" s="156">
        <v>18.1</v>
      </c>
      <c r="F49" s="156"/>
      <c r="G49" s="157">
        <f t="shared" si="2"/>
        <v>0</v>
      </c>
    </row>
    <row r="50" spans="1:7" ht="31.5">
      <c r="A50" s="66" t="s">
        <v>139</v>
      </c>
      <c r="B50" s="90" t="s">
        <v>116</v>
      </c>
      <c r="C50" s="97" t="s">
        <v>152</v>
      </c>
      <c r="D50" s="98" t="s">
        <v>7</v>
      </c>
      <c r="E50" s="156">
        <v>2.9</v>
      </c>
      <c r="F50" s="156"/>
      <c r="G50" s="157">
        <f t="shared" si="2"/>
        <v>0</v>
      </c>
    </row>
    <row r="51" spans="1:7" ht="15.75">
      <c r="A51" s="66" t="s">
        <v>140</v>
      </c>
      <c r="B51" s="94" t="s">
        <v>92</v>
      </c>
      <c r="C51" s="91" t="s">
        <v>29</v>
      </c>
      <c r="D51" s="84" t="s">
        <v>8</v>
      </c>
      <c r="E51" s="156">
        <v>77.19</v>
      </c>
      <c r="F51" s="156"/>
      <c r="G51" s="157">
        <f t="shared" si="2"/>
        <v>0</v>
      </c>
    </row>
    <row r="52" spans="1:7" ht="31.5">
      <c r="A52" s="66" t="s">
        <v>141</v>
      </c>
      <c r="B52" s="90" t="s">
        <v>231</v>
      </c>
      <c r="C52" s="83" t="s">
        <v>30</v>
      </c>
      <c r="D52" s="84" t="s">
        <v>7</v>
      </c>
      <c r="E52" s="156">
        <v>0.3</v>
      </c>
      <c r="F52" s="156"/>
      <c r="G52" s="157">
        <f t="shared" si="2"/>
        <v>0</v>
      </c>
    </row>
    <row r="53" spans="1:7" ht="15.75">
      <c r="A53" s="66" t="s">
        <v>142</v>
      </c>
      <c r="B53" s="90" t="s">
        <v>128</v>
      </c>
      <c r="C53" s="91" t="s">
        <v>129</v>
      </c>
      <c r="D53" s="84" t="s">
        <v>6</v>
      </c>
      <c r="E53" s="156">
        <v>20</v>
      </c>
      <c r="F53" s="156"/>
      <c r="G53" s="157">
        <f t="shared" si="2"/>
        <v>0</v>
      </c>
    </row>
    <row r="54" spans="1:7" ht="31.5">
      <c r="A54" s="66" t="s">
        <v>143</v>
      </c>
      <c r="B54" s="94" t="s">
        <v>93</v>
      </c>
      <c r="C54" s="83" t="s">
        <v>43</v>
      </c>
      <c r="D54" s="84" t="s">
        <v>8</v>
      </c>
      <c r="E54" s="156">
        <v>92.66</v>
      </c>
      <c r="F54" s="156"/>
      <c r="G54" s="157">
        <f t="shared" si="2"/>
        <v>0</v>
      </c>
    </row>
    <row r="55" spans="1:7" ht="31.5">
      <c r="A55" s="66" t="s">
        <v>144</v>
      </c>
      <c r="B55" s="94"/>
      <c r="C55" s="83" t="s">
        <v>124</v>
      </c>
      <c r="D55" s="84" t="s">
        <v>8</v>
      </c>
      <c r="E55" s="156">
        <v>15.07</v>
      </c>
      <c r="F55" s="156"/>
      <c r="G55" s="157">
        <f t="shared" si="2"/>
        <v>0</v>
      </c>
    </row>
    <row r="56" spans="1:7" ht="47.25">
      <c r="A56" s="66" t="s">
        <v>145</v>
      </c>
      <c r="B56" s="94"/>
      <c r="C56" s="76" t="s">
        <v>211</v>
      </c>
      <c r="D56" s="104" t="s">
        <v>14</v>
      </c>
      <c r="E56" s="169">
        <v>2</v>
      </c>
      <c r="F56" s="172"/>
      <c r="G56" s="157">
        <f t="shared" si="2"/>
        <v>0</v>
      </c>
    </row>
    <row r="57" spans="1:7" ht="31.5">
      <c r="A57" s="66" t="s">
        <v>146</v>
      </c>
      <c r="B57" s="193"/>
      <c r="C57" s="142" t="s">
        <v>172</v>
      </c>
      <c r="D57" s="143" t="s">
        <v>14</v>
      </c>
      <c r="E57" s="169">
        <v>1</v>
      </c>
      <c r="F57" s="172"/>
      <c r="G57" s="157">
        <f t="shared" si="2"/>
        <v>0</v>
      </c>
    </row>
    <row r="58" spans="1:7" ht="31.5">
      <c r="A58" s="66" t="s">
        <v>147</v>
      </c>
      <c r="B58" s="94" t="s">
        <v>94</v>
      </c>
      <c r="C58" s="194" t="s">
        <v>44</v>
      </c>
      <c r="D58" s="84" t="s">
        <v>15</v>
      </c>
      <c r="E58" s="173">
        <v>20</v>
      </c>
      <c r="F58" s="156"/>
      <c r="G58" s="157">
        <f t="shared" si="2"/>
        <v>0</v>
      </c>
    </row>
    <row r="59" spans="1:7" ht="15.75">
      <c r="A59" s="66"/>
      <c r="B59" s="15"/>
      <c r="C59" s="24" t="s">
        <v>95</v>
      </c>
      <c r="D59" s="12"/>
      <c r="E59" s="169"/>
      <c r="F59" s="174"/>
      <c r="G59" s="171">
        <f>SUM(G44:G58)</f>
        <v>0</v>
      </c>
    </row>
    <row r="60" spans="1:7" ht="15.75">
      <c r="A60" s="66"/>
      <c r="B60" s="15"/>
      <c r="C60" s="24"/>
      <c r="D60" s="12"/>
      <c r="E60" s="169"/>
      <c r="F60" s="174"/>
      <c r="G60" s="171"/>
    </row>
    <row r="61" spans="1:7" ht="15.75">
      <c r="A61" s="66"/>
      <c r="B61" s="95" t="s">
        <v>163</v>
      </c>
      <c r="C61" s="95" t="s">
        <v>164</v>
      </c>
      <c r="D61" s="95"/>
      <c r="E61" s="169"/>
      <c r="F61" s="174"/>
      <c r="G61" s="171"/>
    </row>
    <row r="62" spans="1:7" ht="15.75">
      <c r="A62" s="66" t="s">
        <v>148</v>
      </c>
      <c r="B62" s="149" t="s">
        <v>233</v>
      </c>
      <c r="C62" s="150" t="s">
        <v>232</v>
      </c>
      <c r="D62" s="151" t="s">
        <v>14</v>
      </c>
      <c r="E62" s="175">
        <v>1</v>
      </c>
      <c r="F62" s="156"/>
      <c r="G62" s="157">
        <f>ROUND(E62*F62,2)</f>
        <v>0</v>
      </c>
    </row>
    <row r="63" spans="1:7" ht="31.5">
      <c r="A63" s="66" t="s">
        <v>295</v>
      </c>
      <c r="B63" s="85" t="s">
        <v>174</v>
      </c>
      <c r="C63" s="118" t="s">
        <v>175</v>
      </c>
      <c r="D63" s="84" t="s">
        <v>14</v>
      </c>
      <c r="E63" s="175">
        <v>1</v>
      </c>
      <c r="F63" s="156"/>
      <c r="G63" s="157">
        <f>ROUND(E63*F63,2)</f>
        <v>0</v>
      </c>
    </row>
    <row r="64" spans="1:7" ht="31.5">
      <c r="A64" s="66" t="s">
        <v>296</v>
      </c>
      <c r="B64" s="85" t="s">
        <v>165</v>
      </c>
      <c r="C64" s="93" t="s">
        <v>166</v>
      </c>
      <c r="D64" s="84" t="s">
        <v>14</v>
      </c>
      <c r="E64" s="175">
        <v>1</v>
      </c>
      <c r="F64" s="156"/>
      <c r="G64" s="157">
        <f>ROUND(E64*F64,2)</f>
        <v>0</v>
      </c>
    </row>
    <row r="65" spans="1:7" ht="31.5">
      <c r="A65" s="66" t="s">
        <v>297</v>
      </c>
      <c r="B65" s="85" t="s">
        <v>165</v>
      </c>
      <c r="C65" s="93" t="s">
        <v>167</v>
      </c>
      <c r="D65" s="84" t="s">
        <v>14</v>
      </c>
      <c r="E65" s="175">
        <v>3</v>
      </c>
      <c r="F65" s="156"/>
      <c r="G65" s="157">
        <f>ROUND(E65*F65,2)</f>
        <v>0</v>
      </c>
    </row>
    <row r="66" spans="1:7" ht="31.5">
      <c r="A66" s="66" t="s">
        <v>298</v>
      </c>
      <c r="B66" s="85" t="s">
        <v>169</v>
      </c>
      <c r="C66" s="93" t="s">
        <v>170</v>
      </c>
      <c r="D66" s="84" t="s">
        <v>14</v>
      </c>
      <c r="E66" s="175">
        <v>1</v>
      </c>
      <c r="F66" s="156"/>
      <c r="G66" s="157">
        <f>ROUND(E66*F66,2)</f>
        <v>0</v>
      </c>
    </row>
    <row r="67" spans="1:7" ht="15.75">
      <c r="A67" s="66"/>
      <c r="B67" s="105"/>
      <c r="C67" s="24" t="s">
        <v>171</v>
      </c>
      <c r="D67" s="106"/>
      <c r="E67" s="169"/>
      <c r="F67" s="174"/>
      <c r="G67" s="171">
        <f>SUM(G62:G66)</f>
        <v>0</v>
      </c>
    </row>
    <row r="68" spans="1:7" ht="15.75">
      <c r="A68" s="66"/>
      <c r="B68" s="105"/>
      <c r="C68" s="60"/>
      <c r="D68" s="106"/>
      <c r="E68" s="169"/>
      <c r="F68" s="174"/>
      <c r="G68" s="171"/>
    </row>
    <row r="69" spans="1:7" ht="15.75">
      <c r="A69" s="66"/>
      <c r="B69" s="99" t="s">
        <v>121</v>
      </c>
      <c r="C69" s="99" t="s">
        <v>122</v>
      </c>
      <c r="D69" s="99"/>
      <c r="E69" s="175"/>
      <c r="F69" s="156"/>
      <c r="G69" s="171"/>
    </row>
    <row r="70" spans="1:7" ht="31.5">
      <c r="A70" s="66" t="s">
        <v>299</v>
      </c>
      <c r="B70" s="94" t="s">
        <v>181</v>
      </c>
      <c r="C70" s="100" t="s">
        <v>182</v>
      </c>
      <c r="D70" s="101" t="s">
        <v>6</v>
      </c>
      <c r="E70" s="169">
        <v>4</v>
      </c>
      <c r="F70" s="156"/>
      <c r="G70" s="157">
        <f>ROUND(E70*F70,2)</f>
        <v>0</v>
      </c>
    </row>
    <row r="71" spans="1:7" ht="31.5">
      <c r="A71" s="66" t="s">
        <v>300</v>
      </c>
      <c r="B71" s="94" t="s">
        <v>191</v>
      </c>
      <c r="C71" s="100" t="s">
        <v>192</v>
      </c>
      <c r="D71" s="101" t="s">
        <v>14</v>
      </c>
      <c r="E71" s="175">
        <v>1</v>
      </c>
      <c r="F71" s="156"/>
      <c r="G71" s="157">
        <f>ROUND(E71*F71,2)</f>
        <v>0</v>
      </c>
    </row>
    <row r="72" spans="1:7" ht="31.5">
      <c r="A72" s="66" t="s">
        <v>301</v>
      </c>
      <c r="B72" s="94" t="s">
        <v>183</v>
      </c>
      <c r="C72" s="100" t="s">
        <v>184</v>
      </c>
      <c r="D72" s="21" t="s">
        <v>14</v>
      </c>
      <c r="E72" s="175">
        <v>1</v>
      </c>
      <c r="F72" s="156"/>
      <c r="G72" s="157">
        <f aca="true" t="shared" si="3" ref="G72:G80">ROUND(E72*F72,2)</f>
        <v>0</v>
      </c>
    </row>
    <row r="73" spans="1:7" ht="15.75">
      <c r="A73" s="66" t="s">
        <v>302</v>
      </c>
      <c r="B73" s="94" t="s">
        <v>185</v>
      </c>
      <c r="C73" s="100" t="s">
        <v>186</v>
      </c>
      <c r="D73" s="101" t="s">
        <v>14</v>
      </c>
      <c r="E73" s="175">
        <v>3</v>
      </c>
      <c r="F73" s="156"/>
      <c r="G73" s="157">
        <f t="shared" si="3"/>
        <v>0</v>
      </c>
    </row>
    <row r="74" spans="1:7" ht="15.75" customHeight="1">
      <c r="A74" s="66" t="s">
        <v>303</v>
      </c>
      <c r="B74" s="94" t="s">
        <v>227</v>
      </c>
      <c r="C74" s="100" t="s">
        <v>228</v>
      </c>
      <c r="D74" s="101" t="s">
        <v>14</v>
      </c>
      <c r="E74" s="175">
        <v>2</v>
      </c>
      <c r="F74" s="156"/>
      <c r="G74" s="157">
        <f t="shared" si="3"/>
        <v>0</v>
      </c>
    </row>
    <row r="75" spans="1:7" ht="15.75">
      <c r="A75" s="66" t="s">
        <v>304</v>
      </c>
      <c r="B75" s="94" t="s">
        <v>220</v>
      </c>
      <c r="C75" s="100" t="s">
        <v>221</v>
      </c>
      <c r="D75" s="101" t="s">
        <v>14</v>
      </c>
      <c r="E75" s="175">
        <v>1</v>
      </c>
      <c r="F75" s="156"/>
      <c r="G75" s="157">
        <f t="shared" si="3"/>
        <v>0</v>
      </c>
    </row>
    <row r="76" spans="1:7" ht="15.75">
      <c r="A76" s="66" t="s">
        <v>305</v>
      </c>
      <c r="B76" s="94" t="s">
        <v>220</v>
      </c>
      <c r="C76" s="100" t="s">
        <v>222</v>
      </c>
      <c r="D76" s="101" t="s">
        <v>14</v>
      </c>
      <c r="E76" s="175">
        <v>1</v>
      </c>
      <c r="F76" s="156"/>
      <c r="G76" s="157">
        <f t="shared" si="3"/>
        <v>0</v>
      </c>
    </row>
    <row r="77" spans="1:7" ht="15.75">
      <c r="A77" s="66" t="s">
        <v>306</v>
      </c>
      <c r="B77" s="94" t="s">
        <v>187</v>
      </c>
      <c r="C77" s="103" t="s">
        <v>188</v>
      </c>
      <c r="D77" s="125" t="s">
        <v>14</v>
      </c>
      <c r="E77" s="175">
        <v>1</v>
      </c>
      <c r="F77" s="156"/>
      <c r="G77" s="157">
        <f t="shared" si="3"/>
        <v>0</v>
      </c>
    </row>
    <row r="78" spans="1:7" ht="31.5">
      <c r="A78" s="66" t="s">
        <v>307</v>
      </c>
      <c r="B78" s="94" t="s">
        <v>189</v>
      </c>
      <c r="C78" s="100" t="s">
        <v>190</v>
      </c>
      <c r="D78" s="101" t="s">
        <v>14</v>
      </c>
      <c r="E78" s="175">
        <v>1</v>
      </c>
      <c r="F78" s="156"/>
      <c r="G78" s="157">
        <f t="shared" si="3"/>
        <v>0</v>
      </c>
    </row>
    <row r="79" spans="1:7" ht="15.75">
      <c r="A79" s="66" t="s">
        <v>308</v>
      </c>
      <c r="B79" s="94" t="s">
        <v>176</v>
      </c>
      <c r="C79" s="100" t="s">
        <v>177</v>
      </c>
      <c r="D79" s="101" t="s">
        <v>14</v>
      </c>
      <c r="E79" s="175">
        <v>1</v>
      </c>
      <c r="F79" s="156"/>
      <c r="G79" s="157">
        <f t="shared" si="3"/>
        <v>0</v>
      </c>
    </row>
    <row r="80" spans="1:7" ht="31.5">
      <c r="A80" s="66" t="s">
        <v>309</v>
      </c>
      <c r="B80" s="94"/>
      <c r="C80" s="100" t="s">
        <v>210</v>
      </c>
      <c r="D80" s="101" t="s">
        <v>14</v>
      </c>
      <c r="E80" s="175">
        <v>1</v>
      </c>
      <c r="F80" s="156"/>
      <c r="G80" s="157">
        <f t="shared" si="3"/>
        <v>0</v>
      </c>
    </row>
    <row r="81" spans="1:7" ht="15.75">
      <c r="A81" s="66"/>
      <c r="B81" s="79"/>
      <c r="C81" s="24" t="s">
        <v>123</v>
      </c>
      <c r="D81" s="73"/>
      <c r="E81" s="175"/>
      <c r="F81" s="156"/>
      <c r="G81" s="171">
        <f>SUM(G70:G80)</f>
        <v>0</v>
      </c>
    </row>
    <row r="82" spans="1:7" ht="15.75">
      <c r="A82" s="66"/>
      <c r="B82" s="15"/>
      <c r="C82" s="45"/>
      <c r="D82" s="12"/>
      <c r="E82" s="169"/>
      <c r="F82" s="174"/>
      <c r="G82" s="171"/>
    </row>
    <row r="83" spans="1:7" ht="15.75">
      <c r="A83" s="66"/>
      <c r="B83" s="95" t="s">
        <v>96</v>
      </c>
      <c r="C83" s="95" t="s">
        <v>66</v>
      </c>
      <c r="D83" s="95"/>
      <c r="E83" s="176"/>
      <c r="F83" s="176"/>
      <c r="G83" s="184"/>
    </row>
    <row r="84" spans="1:7" ht="31.5">
      <c r="A84" s="66" t="s">
        <v>310</v>
      </c>
      <c r="B84" s="85" t="s">
        <v>217</v>
      </c>
      <c r="C84" s="83" t="s">
        <v>218</v>
      </c>
      <c r="D84" s="84" t="s">
        <v>14</v>
      </c>
      <c r="E84" s="174">
        <v>1</v>
      </c>
      <c r="F84" s="156"/>
      <c r="G84" s="157">
        <f aca="true" t="shared" si="4" ref="G84:G101">ROUND(E84*F84,2)</f>
        <v>0</v>
      </c>
    </row>
    <row r="85" spans="1:7" ht="31.5">
      <c r="A85" s="66" t="s">
        <v>311</v>
      </c>
      <c r="B85" s="85" t="s">
        <v>117</v>
      </c>
      <c r="C85" s="93" t="s">
        <v>118</v>
      </c>
      <c r="D85" s="84" t="s">
        <v>16</v>
      </c>
      <c r="E85" s="169">
        <v>35</v>
      </c>
      <c r="F85" s="156"/>
      <c r="G85" s="157">
        <f t="shared" si="4"/>
        <v>0</v>
      </c>
    </row>
    <row r="86" spans="1:7" ht="31.5">
      <c r="A86" s="66" t="s">
        <v>312</v>
      </c>
      <c r="B86" s="85" t="s">
        <v>117</v>
      </c>
      <c r="C86" s="93" t="s">
        <v>119</v>
      </c>
      <c r="D86" s="84" t="s">
        <v>16</v>
      </c>
      <c r="E86" s="169">
        <v>65</v>
      </c>
      <c r="F86" s="156"/>
      <c r="G86" s="157">
        <f t="shared" si="4"/>
        <v>0</v>
      </c>
    </row>
    <row r="87" spans="1:7" ht="31.5">
      <c r="A87" s="66" t="s">
        <v>313</v>
      </c>
      <c r="B87" s="85" t="s">
        <v>117</v>
      </c>
      <c r="C87" s="93" t="s">
        <v>154</v>
      </c>
      <c r="D87" s="84" t="s">
        <v>16</v>
      </c>
      <c r="E87" s="169">
        <v>50</v>
      </c>
      <c r="F87" s="156"/>
      <c r="G87" s="157">
        <f t="shared" si="4"/>
        <v>0</v>
      </c>
    </row>
    <row r="88" spans="1:7" ht="31.5">
      <c r="A88" s="66" t="s">
        <v>314</v>
      </c>
      <c r="B88" s="85" t="s">
        <v>117</v>
      </c>
      <c r="C88" s="93" t="s">
        <v>155</v>
      </c>
      <c r="D88" s="84" t="s">
        <v>16</v>
      </c>
      <c r="E88" s="169">
        <v>150</v>
      </c>
      <c r="F88" s="156"/>
      <c r="G88" s="157">
        <f t="shared" si="4"/>
        <v>0</v>
      </c>
    </row>
    <row r="89" spans="1:7" ht="47.25">
      <c r="A89" s="66" t="s">
        <v>315</v>
      </c>
      <c r="B89" s="85" t="s">
        <v>117</v>
      </c>
      <c r="C89" s="93" t="s">
        <v>156</v>
      </c>
      <c r="D89" s="84" t="s">
        <v>16</v>
      </c>
      <c r="E89" s="169">
        <v>110</v>
      </c>
      <c r="F89" s="156"/>
      <c r="G89" s="157">
        <f t="shared" si="4"/>
        <v>0</v>
      </c>
    </row>
    <row r="90" spans="1:7" ht="31.5">
      <c r="A90" s="66" t="s">
        <v>316</v>
      </c>
      <c r="B90" s="85" t="s">
        <v>117</v>
      </c>
      <c r="C90" s="93" t="s">
        <v>120</v>
      </c>
      <c r="D90" s="84" t="s">
        <v>16</v>
      </c>
      <c r="E90" s="169">
        <v>80</v>
      </c>
      <c r="F90" s="156"/>
      <c r="G90" s="157">
        <f t="shared" si="4"/>
        <v>0</v>
      </c>
    </row>
    <row r="91" spans="1:7" ht="31.5">
      <c r="A91" s="66" t="s">
        <v>317</v>
      </c>
      <c r="B91" s="85" t="s">
        <v>117</v>
      </c>
      <c r="C91" s="93" t="s">
        <v>168</v>
      </c>
      <c r="D91" s="84" t="s">
        <v>16</v>
      </c>
      <c r="E91" s="169">
        <v>65</v>
      </c>
      <c r="F91" s="156"/>
      <c r="G91" s="157">
        <f t="shared" si="4"/>
        <v>0</v>
      </c>
    </row>
    <row r="92" spans="1:7" ht="31.5">
      <c r="A92" s="66" t="s">
        <v>318</v>
      </c>
      <c r="B92" s="92" t="s">
        <v>126</v>
      </c>
      <c r="C92" s="83" t="s">
        <v>127</v>
      </c>
      <c r="D92" s="84" t="s">
        <v>8</v>
      </c>
      <c r="E92" s="169">
        <v>45</v>
      </c>
      <c r="F92" s="156"/>
      <c r="G92" s="157">
        <f t="shared" si="4"/>
        <v>0</v>
      </c>
    </row>
    <row r="93" spans="1:7" ht="15.75">
      <c r="A93" s="66" t="s">
        <v>319</v>
      </c>
      <c r="B93" s="114" t="s">
        <v>290</v>
      </c>
      <c r="C93" s="83" t="s">
        <v>157</v>
      </c>
      <c r="D93" s="84" t="s">
        <v>3</v>
      </c>
      <c r="E93" s="175">
        <v>8</v>
      </c>
      <c r="F93" s="177"/>
      <c r="G93" s="157">
        <f t="shared" si="4"/>
        <v>0</v>
      </c>
    </row>
    <row r="94" spans="1:7" ht="31.5">
      <c r="A94" s="66" t="s">
        <v>320</v>
      </c>
      <c r="B94" s="114" t="s">
        <v>290</v>
      </c>
      <c r="C94" s="83" t="s">
        <v>162</v>
      </c>
      <c r="D94" s="84" t="s">
        <v>3</v>
      </c>
      <c r="E94" s="175">
        <v>20</v>
      </c>
      <c r="F94" s="177"/>
      <c r="G94" s="157">
        <f t="shared" si="4"/>
        <v>0</v>
      </c>
    </row>
    <row r="95" spans="1:7" ht="31.5">
      <c r="A95" s="66" t="s">
        <v>321</v>
      </c>
      <c r="B95" s="114" t="s">
        <v>290</v>
      </c>
      <c r="C95" s="83" t="s">
        <v>159</v>
      </c>
      <c r="D95" s="84" t="s">
        <v>3</v>
      </c>
      <c r="E95" s="175">
        <v>12</v>
      </c>
      <c r="F95" s="177"/>
      <c r="G95" s="157">
        <f t="shared" si="4"/>
        <v>0</v>
      </c>
    </row>
    <row r="96" spans="1:7" ht="31.5">
      <c r="A96" s="66" t="s">
        <v>322</v>
      </c>
      <c r="B96" s="92"/>
      <c r="C96" s="83" t="s">
        <v>158</v>
      </c>
      <c r="D96" s="84" t="s">
        <v>3</v>
      </c>
      <c r="E96" s="175">
        <v>13</v>
      </c>
      <c r="F96" s="156"/>
      <c r="G96" s="157">
        <f t="shared" si="4"/>
        <v>0</v>
      </c>
    </row>
    <row r="97" spans="1:7" ht="31.5">
      <c r="A97" s="66" t="s">
        <v>323</v>
      </c>
      <c r="B97" s="92"/>
      <c r="C97" s="83" t="s">
        <v>160</v>
      </c>
      <c r="D97" s="84" t="s">
        <v>3</v>
      </c>
      <c r="E97" s="175">
        <v>12</v>
      </c>
      <c r="F97" s="156"/>
      <c r="G97" s="157">
        <f t="shared" si="4"/>
        <v>0</v>
      </c>
    </row>
    <row r="98" spans="1:7" ht="31.5">
      <c r="A98" s="66" t="s">
        <v>324</v>
      </c>
      <c r="B98" s="92"/>
      <c r="C98" s="83" t="s">
        <v>161</v>
      </c>
      <c r="D98" s="84" t="s">
        <v>3</v>
      </c>
      <c r="E98" s="175">
        <v>20</v>
      </c>
      <c r="F98" s="156"/>
      <c r="G98" s="157">
        <f t="shared" si="4"/>
        <v>0</v>
      </c>
    </row>
    <row r="99" spans="1:7" ht="47.25">
      <c r="A99" s="66" t="s">
        <v>325</v>
      </c>
      <c r="B99" s="92"/>
      <c r="C99" s="20" t="s">
        <v>287</v>
      </c>
      <c r="D99" s="21" t="s">
        <v>14</v>
      </c>
      <c r="E99" s="175">
        <v>13</v>
      </c>
      <c r="F99" s="156"/>
      <c r="G99" s="157">
        <f t="shared" si="4"/>
        <v>0</v>
      </c>
    </row>
    <row r="100" spans="1:7" ht="47.25">
      <c r="A100" s="66" t="s">
        <v>326</v>
      </c>
      <c r="B100" s="92"/>
      <c r="C100" s="20" t="s">
        <v>288</v>
      </c>
      <c r="D100" s="21" t="s">
        <v>14</v>
      </c>
      <c r="E100" s="175">
        <v>12</v>
      </c>
      <c r="F100" s="156"/>
      <c r="G100" s="157">
        <f t="shared" si="4"/>
        <v>0</v>
      </c>
    </row>
    <row r="101" spans="1:7" ht="63">
      <c r="A101" s="66" t="s">
        <v>327</v>
      </c>
      <c r="B101" s="92"/>
      <c r="C101" s="20" t="s">
        <v>289</v>
      </c>
      <c r="D101" s="21" t="s">
        <v>14</v>
      </c>
      <c r="E101" s="175">
        <v>20</v>
      </c>
      <c r="F101" s="156"/>
      <c r="G101" s="157">
        <f t="shared" si="4"/>
        <v>0</v>
      </c>
    </row>
    <row r="102" spans="1:7" ht="15.75">
      <c r="A102" s="66"/>
      <c r="B102" s="36"/>
      <c r="C102" s="24" t="s">
        <v>97</v>
      </c>
      <c r="D102" s="28"/>
      <c r="E102" s="176"/>
      <c r="F102" s="176"/>
      <c r="G102" s="184">
        <f>SUM(G84:G101)</f>
        <v>0</v>
      </c>
    </row>
    <row r="103" spans="1:7" ht="15.75">
      <c r="A103" s="66"/>
      <c r="B103" s="36"/>
      <c r="C103" s="45"/>
      <c r="D103" s="28"/>
      <c r="E103" s="176"/>
      <c r="F103" s="176"/>
      <c r="G103" s="184"/>
    </row>
    <row r="104" spans="1:7" ht="15.75">
      <c r="A104" s="66"/>
      <c r="B104" s="95" t="s">
        <v>98</v>
      </c>
      <c r="C104" s="95" t="s">
        <v>67</v>
      </c>
      <c r="D104" s="95"/>
      <c r="E104" s="176"/>
      <c r="F104" s="176"/>
      <c r="G104" s="184"/>
    </row>
    <row r="105" spans="1:7" ht="15.75">
      <c r="A105" s="66" t="s">
        <v>328</v>
      </c>
      <c r="B105" s="94" t="s">
        <v>99</v>
      </c>
      <c r="C105" s="147" t="s">
        <v>21</v>
      </c>
      <c r="D105" s="144" t="s">
        <v>8</v>
      </c>
      <c r="E105" s="178">
        <v>165</v>
      </c>
      <c r="F105" s="156"/>
      <c r="G105" s="157">
        <f>ROUND(E105*F105,2)</f>
        <v>0</v>
      </c>
    </row>
    <row r="106" spans="1:7" ht="63">
      <c r="A106" s="66" t="s">
        <v>329</v>
      </c>
      <c r="B106" s="94" t="s">
        <v>259</v>
      </c>
      <c r="C106" s="83" t="s">
        <v>260</v>
      </c>
      <c r="D106" s="21" t="s">
        <v>7</v>
      </c>
      <c r="E106" s="169">
        <v>49.5</v>
      </c>
      <c r="F106" s="156"/>
      <c r="G106" s="157">
        <f aca="true" t="shared" si="5" ref="G106:G112">ROUND(E106*F106,2)</f>
        <v>0</v>
      </c>
    </row>
    <row r="107" spans="1:7" ht="15.75">
      <c r="A107" s="66" t="s">
        <v>330</v>
      </c>
      <c r="B107" s="94" t="s">
        <v>261</v>
      </c>
      <c r="C107" s="91" t="s">
        <v>59</v>
      </c>
      <c r="D107" s="84" t="s">
        <v>60</v>
      </c>
      <c r="E107" s="178">
        <v>30.24</v>
      </c>
      <c r="F107" s="156"/>
      <c r="G107" s="157">
        <f t="shared" si="5"/>
        <v>0</v>
      </c>
    </row>
    <row r="108" spans="1:7" ht="15.75">
      <c r="A108" s="66" t="s">
        <v>331</v>
      </c>
      <c r="B108" s="94" t="s">
        <v>262</v>
      </c>
      <c r="C108" s="91" t="s">
        <v>263</v>
      </c>
      <c r="D108" s="84" t="s">
        <v>60</v>
      </c>
      <c r="E108" s="178">
        <v>22.64</v>
      </c>
      <c r="F108" s="156"/>
      <c r="G108" s="157">
        <f t="shared" si="5"/>
        <v>0</v>
      </c>
    </row>
    <row r="109" spans="1:7" ht="15.75">
      <c r="A109" s="66" t="s">
        <v>332</v>
      </c>
      <c r="B109" s="94" t="s">
        <v>264</v>
      </c>
      <c r="C109" s="91" t="s">
        <v>61</v>
      </c>
      <c r="D109" s="84" t="s">
        <v>60</v>
      </c>
      <c r="E109" s="178">
        <v>8.64</v>
      </c>
      <c r="F109" s="156"/>
      <c r="G109" s="157">
        <f t="shared" si="5"/>
        <v>0</v>
      </c>
    </row>
    <row r="110" spans="1:7" ht="15.75">
      <c r="A110" s="66" t="s">
        <v>333</v>
      </c>
      <c r="B110" s="94" t="s">
        <v>265</v>
      </c>
      <c r="C110" s="91" t="s">
        <v>266</v>
      </c>
      <c r="D110" s="84" t="s">
        <v>6</v>
      </c>
      <c r="E110" s="178">
        <v>30</v>
      </c>
      <c r="F110" s="156"/>
      <c r="G110" s="157">
        <f t="shared" si="5"/>
        <v>0</v>
      </c>
    </row>
    <row r="111" spans="1:7" ht="47.25">
      <c r="A111" s="66" t="s">
        <v>334</v>
      </c>
      <c r="B111" s="94" t="s">
        <v>267</v>
      </c>
      <c r="C111" s="83" t="s">
        <v>268</v>
      </c>
      <c r="D111" s="84" t="s">
        <v>8</v>
      </c>
      <c r="E111" s="169">
        <v>75</v>
      </c>
      <c r="F111" s="156"/>
      <c r="G111" s="157">
        <f t="shared" si="5"/>
        <v>0</v>
      </c>
    </row>
    <row r="112" spans="1:7" ht="15.75">
      <c r="A112" s="66" t="s">
        <v>335</v>
      </c>
      <c r="B112" s="94" t="s">
        <v>269</v>
      </c>
      <c r="C112" s="91" t="s">
        <v>270</v>
      </c>
      <c r="D112" s="148" t="s">
        <v>6</v>
      </c>
      <c r="E112" s="178">
        <v>30</v>
      </c>
      <c r="F112" s="156"/>
      <c r="G112" s="157">
        <f t="shared" si="5"/>
        <v>0</v>
      </c>
    </row>
    <row r="113" spans="1:7" ht="15.75">
      <c r="A113" s="66"/>
      <c r="B113" s="36"/>
      <c r="C113" s="24" t="s">
        <v>100</v>
      </c>
      <c r="D113" s="28"/>
      <c r="E113" s="176"/>
      <c r="F113" s="176"/>
      <c r="G113" s="184">
        <f>SUM(G105:G112)</f>
        <v>0</v>
      </c>
    </row>
    <row r="114" spans="1:7" ht="15.75">
      <c r="A114" s="66"/>
      <c r="B114" s="36"/>
      <c r="C114" s="45"/>
      <c r="D114" s="28"/>
      <c r="E114" s="176"/>
      <c r="F114" s="176"/>
      <c r="G114" s="184"/>
    </row>
    <row r="115" spans="1:7" ht="15.75">
      <c r="A115" s="66"/>
      <c r="B115" s="95" t="s">
        <v>101</v>
      </c>
      <c r="C115" s="95" t="s">
        <v>68</v>
      </c>
      <c r="D115" s="95"/>
      <c r="E115" s="179"/>
      <c r="F115" s="179"/>
      <c r="G115" s="180"/>
    </row>
    <row r="116" spans="1:7" ht="15.75">
      <c r="A116" s="66" t="s">
        <v>336</v>
      </c>
      <c r="B116" s="94" t="s">
        <v>242</v>
      </c>
      <c r="C116" s="147" t="s">
        <v>243</v>
      </c>
      <c r="D116" s="144" t="s">
        <v>14</v>
      </c>
      <c r="E116" s="179">
        <v>2</v>
      </c>
      <c r="F116" s="156"/>
      <c r="G116" s="157">
        <f aca="true" t="shared" si="6" ref="G116:G122">ROUND(E116*F116,2)</f>
        <v>0</v>
      </c>
    </row>
    <row r="117" spans="1:7" ht="15.75">
      <c r="A117" s="66" t="s">
        <v>337</v>
      </c>
      <c r="B117" s="94" t="s">
        <v>242</v>
      </c>
      <c r="C117" s="147" t="s">
        <v>244</v>
      </c>
      <c r="D117" s="144" t="s">
        <v>14</v>
      </c>
      <c r="E117" s="179">
        <v>1</v>
      </c>
      <c r="F117" s="156"/>
      <c r="G117" s="157">
        <f t="shared" si="6"/>
        <v>0</v>
      </c>
    </row>
    <row r="118" spans="1:7" ht="15.75">
      <c r="A118" s="66" t="s">
        <v>338</v>
      </c>
      <c r="B118" s="94" t="s">
        <v>242</v>
      </c>
      <c r="C118" s="147" t="s">
        <v>245</v>
      </c>
      <c r="D118" s="144" t="s">
        <v>14</v>
      </c>
      <c r="E118" s="179">
        <v>6</v>
      </c>
      <c r="F118" s="156"/>
      <c r="G118" s="157">
        <f t="shared" si="6"/>
        <v>0</v>
      </c>
    </row>
    <row r="119" spans="1:7" ht="15.75">
      <c r="A119" s="66" t="s">
        <v>339</v>
      </c>
      <c r="B119" s="94" t="s">
        <v>242</v>
      </c>
      <c r="C119" s="147" t="s">
        <v>246</v>
      </c>
      <c r="D119" s="144" t="s">
        <v>14</v>
      </c>
      <c r="E119" s="179">
        <v>1</v>
      </c>
      <c r="F119" s="156"/>
      <c r="G119" s="157">
        <f t="shared" si="6"/>
        <v>0</v>
      </c>
    </row>
    <row r="120" spans="1:7" ht="15.75">
      <c r="A120" s="66" t="s">
        <v>340</v>
      </c>
      <c r="B120" s="94" t="s">
        <v>242</v>
      </c>
      <c r="C120" s="147" t="s">
        <v>247</v>
      </c>
      <c r="D120" s="144" t="s">
        <v>14</v>
      </c>
      <c r="E120" s="179">
        <v>2</v>
      </c>
      <c r="F120" s="156"/>
      <c r="G120" s="157">
        <f t="shared" si="6"/>
        <v>0</v>
      </c>
    </row>
    <row r="121" spans="1:7" ht="15.75">
      <c r="A121" s="66" t="s">
        <v>341</v>
      </c>
      <c r="B121" s="94" t="s">
        <v>248</v>
      </c>
      <c r="C121" s="91" t="s">
        <v>250</v>
      </c>
      <c r="D121" s="84" t="s">
        <v>14</v>
      </c>
      <c r="E121" s="179">
        <v>6</v>
      </c>
      <c r="F121" s="156"/>
      <c r="G121" s="157">
        <f t="shared" si="6"/>
        <v>0</v>
      </c>
    </row>
    <row r="122" spans="1:7" ht="15.75">
      <c r="A122" s="66" t="s">
        <v>342</v>
      </c>
      <c r="B122" s="94" t="s">
        <v>249</v>
      </c>
      <c r="C122" s="91" t="s">
        <v>251</v>
      </c>
      <c r="D122" s="84" t="s">
        <v>14</v>
      </c>
      <c r="E122" s="179">
        <v>8</v>
      </c>
      <c r="F122" s="156"/>
      <c r="G122" s="157">
        <f t="shared" si="6"/>
        <v>0</v>
      </c>
    </row>
    <row r="123" spans="1:7" ht="15.75">
      <c r="A123" s="66" t="s">
        <v>343</v>
      </c>
      <c r="B123" s="94" t="s">
        <v>102</v>
      </c>
      <c r="C123" s="81" t="s">
        <v>33</v>
      </c>
      <c r="D123" s="80" t="s">
        <v>6</v>
      </c>
      <c r="E123" s="178">
        <v>100</v>
      </c>
      <c r="F123" s="156"/>
      <c r="G123" s="157">
        <f>ROUND(E123*F123,2)</f>
        <v>0</v>
      </c>
    </row>
    <row r="124" spans="1:7" ht="15.75">
      <c r="A124" s="66"/>
      <c r="B124" s="36"/>
      <c r="C124" s="24" t="s">
        <v>103</v>
      </c>
      <c r="D124" s="28"/>
      <c r="E124" s="176"/>
      <c r="F124" s="176"/>
      <c r="G124" s="184">
        <f>SUM(G116:G123)</f>
        <v>0</v>
      </c>
    </row>
    <row r="125" spans="1:7" ht="15.75">
      <c r="A125" s="66"/>
      <c r="B125" s="36"/>
      <c r="C125" s="45"/>
      <c r="D125" s="28"/>
      <c r="E125" s="176"/>
      <c r="F125" s="176"/>
      <c r="G125" s="184"/>
    </row>
    <row r="126" spans="1:7" ht="15.75">
      <c r="A126" s="66"/>
      <c r="B126" s="95" t="s">
        <v>104</v>
      </c>
      <c r="C126" s="95" t="s">
        <v>69</v>
      </c>
      <c r="D126" s="95"/>
      <c r="E126" s="176"/>
      <c r="F126" s="176"/>
      <c r="G126" s="181"/>
    </row>
    <row r="127" spans="1:7" ht="15.75">
      <c r="A127" s="66" t="s">
        <v>344</v>
      </c>
      <c r="B127" s="94" t="s">
        <v>105</v>
      </c>
      <c r="C127" s="78" t="s">
        <v>22</v>
      </c>
      <c r="D127" s="77" t="s">
        <v>6</v>
      </c>
      <c r="E127" s="178">
        <v>92.9</v>
      </c>
      <c r="F127" s="156"/>
      <c r="G127" s="157">
        <f>ROUND(E127*F127,2)</f>
        <v>0</v>
      </c>
    </row>
    <row r="128" spans="1:7" ht="15.75">
      <c r="A128" s="66" t="s">
        <v>345</v>
      </c>
      <c r="B128" s="94" t="s">
        <v>106</v>
      </c>
      <c r="C128" s="74" t="s">
        <v>23</v>
      </c>
      <c r="D128" s="73" t="s">
        <v>14</v>
      </c>
      <c r="E128" s="176">
        <v>1</v>
      </c>
      <c r="F128" s="156"/>
      <c r="G128" s="157">
        <f>ROUND(E128*F128,2)</f>
        <v>0</v>
      </c>
    </row>
    <row r="129" spans="1:7" ht="15.75">
      <c r="A129" s="66" t="s">
        <v>346</v>
      </c>
      <c r="B129" s="94" t="s">
        <v>107</v>
      </c>
      <c r="C129" s="74" t="s">
        <v>34</v>
      </c>
      <c r="D129" s="73" t="s">
        <v>14</v>
      </c>
      <c r="E129" s="176">
        <v>1</v>
      </c>
      <c r="F129" s="156"/>
      <c r="G129" s="157">
        <f>ROUND(E129*F129,2)</f>
        <v>0</v>
      </c>
    </row>
    <row r="130" spans="1:7" ht="15.75">
      <c r="A130" s="66" t="s">
        <v>347</v>
      </c>
      <c r="B130" s="94" t="s">
        <v>108</v>
      </c>
      <c r="C130" s="81" t="s">
        <v>35</v>
      </c>
      <c r="D130" s="80" t="s">
        <v>14</v>
      </c>
      <c r="E130" s="174">
        <v>1</v>
      </c>
      <c r="F130" s="156"/>
      <c r="G130" s="157">
        <f>ROUND(E130*F130,2)</f>
        <v>0</v>
      </c>
    </row>
    <row r="131" spans="1:7" ht="15.75">
      <c r="A131" s="66"/>
      <c r="B131" s="34"/>
      <c r="C131" s="24" t="s">
        <v>109</v>
      </c>
      <c r="D131" s="28"/>
      <c r="E131" s="176"/>
      <c r="F131" s="156"/>
      <c r="G131" s="184">
        <f>SUM(G127:G130)</f>
        <v>0</v>
      </c>
    </row>
    <row r="132" spans="1:7" ht="15.75">
      <c r="A132" s="66"/>
      <c r="B132" s="34"/>
      <c r="C132" s="24"/>
      <c r="D132" s="28"/>
      <c r="E132" s="176"/>
      <c r="F132" s="176"/>
      <c r="G132" s="184"/>
    </row>
    <row r="133" spans="1:7" ht="15.75">
      <c r="A133" s="67"/>
      <c r="B133" s="37"/>
      <c r="C133" s="111" t="s">
        <v>40</v>
      </c>
      <c r="D133" s="38"/>
      <c r="E133" s="176"/>
      <c r="F133" s="176"/>
      <c r="G133" s="184"/>
    </row>
    <row r="134" spans="1:7" ht="31.5">
      <c r="A134" s="68"/>
      <c r="B134" s="86" t="s">
        <v>74</v>
      </c>
      <c r="C134" s="87" t="s">
        <v>70</v>
      </c>
      <c r="D134" s="134"/>
      <c r="E134" s="182"/>
      <c r="F134" s="182"/>
      <c r="G134" s="184"/>
    </row>
    <row r="135" spans="1:7" ht="31.5">
      <c r="A135" s="68" t="s">
        <v>348</v>
      </c>
      <c r="B135" s="88" t="s">
        <v>75</v>
      </c>
      <c r="C135" s="89" t="s">
        <v>209</v>
      </c>
      <c r="D135" s="12" t="s">
        <v>6</v>
      </c>
      <c r="E135" s="183">
        <v>20</v>
      </c>
      <c r="F135" s="183"/>
      <c r="G135" s="157">
        <f>ROUND(E135*F135,2)</f>
        <v>0</v>
      </c>
    </row>
    <row r="136" spans="1:7" ht="15.75">
      <c r="A136" s="68"/>
      <c r="B136" s="43"/>
      <c r="C136" s="24" t="s">
        <v>71</v>
      </c>
      <c r="D136" s="44"/>
      <c r="E136" s="182"/>
      <c r="F136" s="177"/>
      <c r="G136" s="185">
        <f>SUM(G135:G135)</f>
        <v>0</v>
      </c>
    </row>
    <row r="137" spans="1:7" ht="15.75">
      <c r="A137" s="68"/>
      <c r="B137" s="43"/>
      <c r="C137" s="45"/>
      <c r="D137" s="44"/>
      <c r="E137" s="182"/>
      <c r="F137" s="177"/>
      <c r="G137" s="185"/>
    </row>
    <row r="138" spans="1:7" ht="15.75">
      <c r="A138" s="68"/>
      <c r="B138" s="86" t="s">
        <v>212</v>
      </c>
      <c r="C138" s="87" t="s">
        <v>213</v>
      </c>
      <c r="D138" s="134"/>
      <c r="E138" s="182"/>
      <c r="F138" s="177"/>
      <c r="G138" s="184"/>
    </row>
    <row r="139" spans="1:7" ht="15.75">
      <c r="A139" s="68" t="s">
        <v>349</v>
      </c>
      <c r="B139" s="88" t="s">
        <v>214</v>
      </c>
      <c r="C139" s="89" t="s">
        <v>215</v>
      </c>
      <c r="D139" s="135" t="s">
        <v>6</v>
      </c>
      <c r="E139" s="182">
        <v>4.5</v>
      </c>
      <c r="F139" s="183"/>
      <c r="G139" s="157">
        <f>ROUND(E139*F139,2)</f>
        <v>0</v>
      </c>
    </row>
    <row r="140" spans="1:7" ht="15.75">
      <c r="A140" s="68"/>
      <c r="B140" s="43"/>
      <c r="C140" s="24" t="s">
        <v>216</v>
      </c>
      <c r="D140" s="44"/>
      <c r="E140" s="182"/>
      <c r="F140" s="177"/>
      <c r="G140" s="185">
        <f>G139</f>
        <v>0</v>
      </c>
    </row>
    <row r="141" spans="1:7" ht="15.75">
      <c r="A141" s="68"/>
      <c r="B141" s="43"/>
      <c r="C141" s="45"/>
      <c r="D141" s="44"/>
      <c r="E141" s="182"/>
      <c r="F141" s="177"/>
      <c r="G141" s="185"/>
    </row>
    <row r="142" spans="1:7" ht="15.75">
      <c r="A142" s="69"/>
      <c r="B142" s="196"/>
      <c r="C142" s="45"/>
      <c r="D142" s="197"/>
      <c r="E142" s="39"/>
      <c r="F142" s="42"/>
      <c r="G142" s="41"/>
    </row>
    <row r="143" spans="1:7" ht="15.75">
      <c r="A143" s="120"/>
      <c r="B143" s="198"/>
      <c r="C143" s="121" t="s">
        <v>180</v>
      </c>
      <c r="D143" s="199"/>
      <c r="E143" s="122"/>
      <c r="F143" s="123"/>
      <c r="G143" s="124"/>
    </row>
    <row r="144" spans="1:7" ht="18.75">
      <c r="A144" s="126" t="s">
        <v>350</v>
      </c>
      <c r="B144" s="114" t="s">
        <v>193</v>
      </c>
      <c r="C144" s="115" t="s">
        <v>194</v>
      </c>
      <c r="D144" s="116" t="s">
        <v>173</v>
      </c>
      <c r="E144" s="131">
        <v>0.5</v>
      </c>
      <c r="F144" s="127"/>
      <c r="G144" s="132">
        <f>ROUND(E144*F144,2)</f>
        <v>0</v>
      </c>
    </row>
    <row r="145" spans="1:7" ht="31.5">
      <c r="A145" s="69" t="s">
        <v>351</v>
      </c>
      <c r="B145" s="114" t="s">
        <v>178</v>
      </c>
      <c r="C145" s="119" t="s">
        <v>179</v>
      </c>
      <c r="D145" s="116" t="s">
        <v>14</v>
      </c>
      <c r="E145" s="186">
        <v>1</v>
      </c>
      <c r="F145" s="177"/>
      <c r="G145" s="185">
        <f aca="true" t="shared" si="7" ref="G145:G156">ROUND(E145*F145,2)</f>
        <v>0</v>
      </c>
    </row>
    <row r="146" spans="1:7" ht="15.75">
      <c r="A146" s="69" t="s">
        <v>352</v>
      </c>
      <c r="B146" s="114" t="s">
        <v>195</v>
      </c>
      <c r="C146" s="128" t="s">
        <v>196</v>
      </c>
      <c r="D146" s="116" t="s">
        <v>14</v>
      </c>
      <c r="E146" s="186">
        <v>1</v>
      </c>
      <c r="F146" s="177"/>
      <c r="G146" s="185">
        <f t="shared" si="7"/>
        <v>0</v>
      </c>
    </row>
    <row r="147" spans="1:7" ht="15.75">
      <c r="A147" s="126" t="s">
        <v>353</v>
      </c>
      <c r="B147" s="114" t="s">
        <v>205</v>
      </c>
      <c r="C147" s="129" t="s">
        <v>206</v>
      </c>
      <c r="D147" s="116" t="s">
        <v>14</v>
      </c>
      <c r="E147" s="186">
        <v>1</v>
      </c>
      <c r="F147" s="177"/>
      <c r="G147" s="185">
        <f t="shared" si="7"/>
        <v>0</v>
      </c>
    </row>
    <row r="148" spans="1:7" ht="15.75">
      <c r="A148" s="69" t="s">
        <v>354</v>
      </c>
      <c r="B148" s="114" t="s">
        <v>197</v>
      </c>
      <c r="C148" s="128" t="s">
        <v>198</v>
      </c>
      <c r="D148" s="116" t="s">
        <v>14</v>
      </c>
      <c r="E148" s="186">
        <v>1</v>
      </c>
      <c r="F148" s="177"/>
      <c r="G148" s="185">
        <f t="shared" si="7"/>
        <v>0</v>
      </c>
    </row>
    <row r="149" spans="1:7" ht="15.75">
      <c r="A149" s="69" t="s">
        <v>355</v>
      </c>
      <c r="B149" s="114" t="s">
        <v>199</v>
      </c>
      <c r="C149" s="129" t="s">
        <v>200</v>
      </c>
      <c r="D149" s="116" t="s">
        <v>14</v>
      </c>
      <c r="E149" s="186">
        <v>1</v>
      </c>
      <c r="F149" s="177"/>
      <c r="G149" s="185">
        <f t="shared" si="7"/>
        <v>0</v>
      </c>
    </row>
    <row r="150" spans="1:7" ht="31.5">
      <c r="A150" s="126" t="s">
        <v>356</v>
      </c>
      <c r="B150" s="114" t="s">
        <v>201</v>
      </c>
      <c r="C150" s="128" t="s">
        <v>202</v>
      </c>
      <c r="D150" s="116" t="s">
        <v>14</v>
      </c>
      <c r="E150" s="186">
        <v>1</v>
      </c>
      <c r="F150" s="177"/>
      <c r="G150" s="185">
        <f t="shared" si="7"/>
        <v>0</v>
      </c>
    </row>
    <row r="151" spans="1:7" ht="15.75">
      <c r="A151" s="69" t="s">
        <v>357</v>
      </c>
      <c r="B151" s="130" t="s">
        <v>203</v>
      </c>
      <c r="C151" s="128" t="s">
        <v>204</v>
      </c>
      <c r="D151" s="117" t="s">
        <v>14</v>
      </c>
      <c r="E151" s="186">
        <v>3</v>
      </c>
      <c r="F151" s="177"/>
      <c r="G151" s="185">
        <f t="shared" si="7"/>
        <v>0</v>
      </c>
    </row>
    <row r="152" spans="1:7" ht="15.75">
      <c r="A152" s="69" t="s">
        <v>358</v>
      </c>
      <c r="B152" s="139" t="s">
        <v>207</v>
      </c>
      <c r="C152" s="140" t="s">
        <v>208</v>
      </c>
      <c r="D152" s="138" t="s">
        <v>14</v>
      </c>
      <c r="E152" s="186">
        <v>20</v>
      </c>
      <c r="F152" s="177"/>
      <c r="G152" s="185">
        <f t="shared" si="7"/>
        <v>0</v>
      </c>
    </row>
    <row r="153" spans="1:7" ht="15.75">
      <c r="A153" s="126" t="s">
        <v>359</v>
      </c>
      <c r="B153" s="114" t="s">
        <v>223</v>
      </c>
      <c r="C153" s="128" t="s">
        <v>224</v>
      </c>
      <c r="D153" s="141" t="s">
        <v>14</v>
      </c>
      <c r="E153" s="186">
        <v>1</v>
      </c>
      <c r="F153" s="177"/>
      <c r="G153" s="185">
        <f t="shared" si="7"/>
        <v>0</v>
      </c>
    </row>
    <row r="154" spans="1:7" ht="15.75">
      <c r="A154" s="69" t="s">
        <v>360</v>
      </c>
      <c r="B154" s="114" t="s">
        <v>225</v>
      </c>
      <c r="C154" s="129" t="s">
        <v>226</v>
      </c>
      <c r="D154" s="141" t="s">
        <v>14</v>
      </c>
      <c r="E154" s="186">
        <v>1</v>
      </c>
      <c r="F154" s="177"/>
      <c r="G154" s="185">
        <f t="shared" si="7"/>
        <v>0</v>
      </c>
    </row>
    <row r="155" spans="1:7" ht="31.5">
      <c r="A155" s="69" t="s">
        <v>361</v>
      </c>
      <c r="B155" s="130"/>
      <c r="C155" s="100" t="s">
        <v>219</v>
      </c>
      <c r="D155" s="138" t="s">
        <v>14</v>
      </c>
      <c r="E155" s="187">
        <v>1</v>
      </c>
      <c r="F155" s="183"/>
      <c r="G155" s="188">
        <f t="shared" si="7"/>
        <v>0</v>
      </c>
    </row>
    <row r="156" spans="1:7" ht="15.75">
      <c r="A156" s="126" t="s">
        <v>362</v>
      </c>
      <c r="B156" s="114" t="s">
        <v>229</v>
      </c>
      <c r="C156" s="128" t="s">
        <v>230</v>
      </c>
      <c r="D156" s="141" t="s">
        <v>14</v>
      </c>
      <c r="E156" s="186">
        <v>2</v>
      </c>
      <c r="F156" s="177"/>
      <c r="G156" s="185">
        <f t="shared" si="7"/>
        <v>0</v>
      </c>
    </row>
    <row r="157" spans="1:7" ht="15.75">
      <c r="A157" s="69"/>
      <c r="B157" s="114"/>
      <c r="C157" s="129"/>
      <c r="D157" s="116"/>
      <c r="E157" s="39"/>
      <c r="F157" s="42"/>
      <c r="G157" s="41">
        <f>SUM(G144:G156)</f>
        <v>0</v>
      </c>
    </row>
    <row r="158" spans="1:7" ht="16.5" thickBot="1">
      <c r="A158" s="69"/>
      <c r="B158" s="39"/>
      <c r="C158" s="45"/>
      <c r="D158" s="40"/>
      <c r="E158" s="39"/>
      <c r="F158" s="42"/>
      <c r="G158" s="41"/>
    </row>
    <row r="159" spans="1:7" ht="16.5" thickBot="1">
      <c r="A159" s="70"/>
      <c r="B159" s="46"/>
      <c r="C159" s="47" t="s">
        <v>24</v>
      </c>
      <c r="D159" s="48"/>
      <c r="E159" s="49"/>
      <c r="F159" s="49"/>
      <c r="G159" s="50"/>
    </row>
    <row r="160" spans="1:7" ht="15.75">
      <c r="A160" s="17"/>
      <c r="B160" s="51"/>
      <c r="C160" s="82" t="s">
        <v>41</v>
      </c>
      <c r="D160" s="18"/>
      <c r="E160" s="51"/>
      <c r="F160" s="51"/>
      <c r="G160" s="52"/>
    </row>
    <row r="161" spans="1:7" ht="15.75">
      <c r="A161" s="71"/>
      <c r="B161" s="107" t="s">
        <v>76</v>
      </c>
      <c r="C161" s="109" t="s">
        <v>63</v>
      </c>
      <c r="D161" s="28"/>
      <c r="E161" s="34"/>
      <c r="F161" s="34"/>
      <c r="G161" s="53">
        <f>G20</f>
        <v>0</v>
      </c>
    </row>
    <row r="162" spans="1:7" ht="15.75">
      <c r="A162" s="71"/>
      <c r="B162" s="107" t="s">
        <v>79</v>
      </c>
      <c r="C162" s="109" t="s">
        <v>64</v>
      </c>
      <c r="D162" s="28"/>
      <c r="E162" s="34"/>
      <c r="F162" s="34"/>
      <c r="G162" s="53">
        <f>G41</f>
        <v>0</v>
      </c>
    </row>
    <row r="163" spans="1:7" ht="15.75">
      <c r="A163" s="71"/>
      <c r="B163" s="107" t="s">
        <v>88</v>
      </c>
      <c r="C163" s="108" t="s">
        <v>65</v>
      </c>
      <c r="D163" s="28"/>
      <c r="E163" s="34"/>
      <c r="F163" s="34"/>
      <c r="G163" s="53">
        <f>G59</f>
        <v>0</v>
      </c>
    </row>
    <row r="164" spans="1:7" ht="15.75">
      <c r="A164" s="71"/>
      <c r="B164" s="107" t="s">
        <v>163</v>
      </c>
      <c r="C164" s="108" t="s">
        <v>164</v>
      </c>
      <c r="D164" s="107"/>
      <c r="E164" s="34"/>
      <c r="F164" s="34"/>
      <c r="G164" s="53">
        <f>G67</f>
        <v>0</v>
      </c>
    </row>
    <row r="165" spans="1:7" ht="15.75">
      <c r="A165" s="71"/>
      <c r="B165" s="102" t="s">
        <v>121</v>
      </c>
      <c r="C165" s="110" t="s">
        <v>122</v>
      </c>
      <c r="D165" s="102"/>
      <c r="E165" s="34"/>
      <c r="F165" s="34"/>
      <c r="G165" s="53">
        <f>G81</f>
        <v>0</v>
      </c>
    </row>
    <row r="166" spans="1:7" ht="15.75">
      <c r="A166" s="71"/>
      <c r="B166" s="107" t="s">
        <v>96</v>
      </c>
      <c r="C166" s="108" t="s">
        <v>66</v>
      </c>
      <c r="D166" s="28"/>
      <c r="E166" s="35"/>
      <c r="F166" s="35"/>
      <c r="G166" s="54">
        <f>G102</f>
        <v>0</v>
      </c>
    </row>
    <row r="167" spans="1:7" ht="15.75">
      <c r="A167" s="71"/>
      <c r="B167" s="107" t="s">
        <v>98</v>
      </c>
      <c r="C167" s="108" t="s">
        <v>67</v>
      </c>
      <c r="D167" s="28"/>
      <c r="E167" s="35"/>
      <c r="F167" s="35"/>
      <c r="G167" s="54">
        <f>G113</f>
        <v>0</v>
      </c>
    </row>
    <row r="168" spans="1:7" ht="15.75">
      <c r="A168" s="71"/>
      <c r="B168" s="107" t="s">
        <v>101</v>
      </c>
      <c r="C168" s="108" t="s">
        <v>68</v>
      </c>
      <c r="D168" s="28"/>
      <c r="E168" s="35"/>
      <c r="F168" s="35"/>
      <c r="G168" s="54">
        <f>G124</f>
        <v>0</v>
      </c>
    </row>
    <row r="169" spans="1:7" ht="15.75">
      <c r="A169" s="71"/>
      <c r="B169" s="107" t="s">
        <v>104</v>
      </c>
      <c r="C169" s="108" t="s">
        <v>69</v>
      </c>
      <c r="D169" s="28"/>
      <c r="E169" s="34"/>
      <c r="F169" s="34"/>
      <c r="G169" s="53">
        <f>G131</f>
        <v>0</v>
      </c>
    </row>
    <row r="170" spans="1:7" ht="15.75">
      <c r="A170" s="71"/>
      <c r="B170" s="34"/>
      <c r="C170" s="55"/>
      <c r="D170" s="28"/>
      <c r="E170" s="34"/>
      <c r="F170" s="34"/>
      <c r="G170" s="53"/>
    </row>
    <row r="171" spans="1:7" ht="15.75">
      <c r="A171" s="71"/>
      <c r="B171" s="34"/>
      <c r="C171" s="111" t="s">
        <v>42</v>
      </c>
      <c r="D171" s="28"/>
      <c r="E171" s="34"/>
      <c r="F171" s="34"/>
      <c r="G171" s="53"/>
    </row>
    <row r="172" spans="1:7" ht="15.75" customHeight="1">
      <c r="A172" s="72"/>
      <c r="B172" s="112" t="s">
        <v>75</v>
      </c>
      <c r="C172" s="113" t="s">
        <v>70</v>
      </c>
      <c r="D172" s="40"/>
      <c r="E172" s="39"/>
      <c r="F172" s="39"/>
      <c r="G172" s="56">
        <f>G136</f>
        <v>0</v>
      </c>
    </row>
    <row r="173" spans="1:7" ht="15.75" customHeight="1">
      <c r="A173" s="72"/>
      <c r="B173" s="112" t="s">
        <v>212</v>
      </c>
      <c r="C173" s="137" t="s">
        <v>213</v>
      </c>
      <c r="D173" s="40"/>
      <c r="E173" s="39"/>
      <c r="F173" s="39"/>
      <c r="G173" s="56">
        <f>G140</f>
        <v>0</v>
      </c>
    </row>
    <row r="174" spans="1:7" ht="15.75" customHeight="1">
      <c r="A174" s="72"/>
      <c r="B174" s="133"/>
      <c r="C174" s="136"/>
      <c r="D174" s="40"/>
      <c r="E174" s="39"/>
      <c r="F174" s="39"/>
      <c r="G174" s="56"/>
    </row>
    <row r="175" spans="1:7" ht="15.75" customHeight="1">
      <c r="A175" s="72"/>
      <c r="B175" s="133"/>
      <c r="C175" s="121" t="s">
        <v>180</v>
      </c>
      <c r="D175" s="40"/>
      <c r="E175" s="39"/>
      <c r="F175" s="39"/>
      <c r="G175" s="56">
        <f>G157</f>
        <v>0</v>
      </c>
    </row>
    <row r="176" spans="1:7" ht="16.5" thickBot="1">
      <c r="A176" s="72"/>
      <c r="B176" s="39"/>
      <c r="C176" s="16"/>
      <c r="D176" s="40"/>
      <c r="E176" s="39"/>
      <c r="F176" s="39"/>
      <c r="G176" s="56"/>
    </row>
    <row r="177" spans="1:7" ht="16.5" thickBot="1">
      <c r="A177" s="70"/>
      <c r="B177" s="46"/>
      <c r="C177" s="57" t="s">
        <v>25</v>
      </c>
      <c r="D177" s="48"/>
      <c r="E177" s="49"/>
      <c r="F177" s="49"/>
      <c r="G177" s="58">
        <f>SUM(G161:G176)</f>
        <v>0</v>
      </c>
    </row>
    <row r="178" spans="1:7" ht="15.75">
      <c r="A178" s="23"/>
      <c r="B178" s="59"/>
      <c r="C178" s="60"/>
      <c r="D178" s="23"/>
      <c r="E178" s="61"/>
      <c r="F178" s="61"/>
      <c r="G178" s="62"/>
    </row>
    <row r="180" spans="3:7" ht="15.75">
      <c r="C180" s="248" t="s">
        <v>26</v>
      </c>
      <c r="D180" s="249"/>
      <c r="E180" s="249"/>
      <c r="F180" s="249"/>
      <c r="G180" s="249"/>
    </row>
  </sheetData>
  <sheetProtection/>
  <mergeCells count="4">
    <mergeCell ref="A1:G1"/>
    <mergeCell ref="A3:G3"/>
    <mergeCell ref="A4:G4"/>
    <mergeCell ref="C180:G18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6"/>
  <sheetViews>
    <sheetView zoomScalePageLayoutView="0" workbookViewId="0" topLeftCell="A51">
      <selection activeCell="I65" sqref="I65"/>
    </sheetView>
  </sheetViews>
  <sheetFormatPr defaultColWidth="9.140625" defaultRowHeight="12.75"/>
  <cols>
    <col min="1" max="1" width="14.8515625" style="206" bestFit="1" customWidth="1"/>
    <col min="2" max="2" width="42.00390625" style="206" customWidth="1"/>
    <col min="3" max="3" width="1.1484375" style="206" hidden="1" customWidth="1"/>
    <col min="4" max="4" width="7.140625" style="206" customWidth="1"/>
    <col min="5" max="5" width="5.57421875" style="206" bestFit="1" customWidth="1"/>
    <col min="6" max="6" width="10.28125" style="206" customWidth="1"/>
    <col min="7" max="7" width="12.140625" style="206" customWidth="1"/>
    <col min="8" max="16384" width="9.140625" style="206" customWidth="1"/>
  </cols>
  <sheetData>
    <row r="1" spans="1:7" ht="15">
      <c r="A1" s="200" t="s">
        <v>364</v>
      </c>
      <c r="B1" s="273" t="s">
        <v>365</v>
      </c>
      <c r="C1" s="273"/>
      <c r="D1" s="273"/>
      <c r="E1" s="273"/>
      <c r="F1" s="273"/>
      <c r="G1" s="273"/>
    </row>
    <row r="2" spans="1:7" ht="38.25" customHeight="1">
      <c r="A2" s="200" t="s">
        <v>366</v>
      </c>
      <c r="B2" s="274" t="s">
        <v>367</v>
      </c>
      <c r="C2" s="274"/>
      <c r="D2" s="274"/>
      <c r="E2" s="274"/>
      <c r="F2" s="274"/>
      <c r="G2" s="274"/>
    </row>
    <row r="3" spans="1:2" s="203" customFormat="1" ht="15">
      <c r="A3" s="201" t="s">
        <v>368</v>
      </c>
      <c r="B3" s="202" t="s">
        <v>369</v>
      </c>
    </row>
    <row r="4" spans="1:4" ht="15">
      <c r="A4" s="200" t="s">
        <v>370</v>
      </c>
      <c r="B4" s="204" t="s">
        <v>371</v>
      </c>
      <c r="C4" s="205"/>
      <c r="D4" s="205"/>
    </row>
    <row r="5" spans="1:4" ht="15">
      <c r="A5" s="200"/>
      <c r="B5" s="204"/>
      <c r="C5" s="205"/>
      <c r="D5" s="205"/>
    </row>
    <row r="6" spans="1:7" ht="15.75">
      <c r="A6" s="275" t="s">
        <v>110</v>
      </c>
      <c r="B6" s="275"/>
      <c r="C6" s="275"/>
      <c r="D6" s="275"/>
      <c r="E6" s="275"/>
      <c r="F6" s="275"/>
      <c r="G6" s="275"/>
    </row>
    <row r="7" spans="1:7" ht="30" customHeight="1">
      <c r="A7" s="207" t="s">
        <v>9</v>
      </c>
      <c r="B7" s="276" t="s">
        <v>372</v>
      </c>
      <c r="C7" s="277"/>
      <c r="D7" s="207" t="s">
        <v>373</v>
      </c>
      <c r="E7" s="207" t="s">
        <v>374</v>
      </c>
      <c r="F7" s="208" t="s">
        <v>375</v>
      </c>
      <c r="G7" s="208" t="s">
        <v>376</v>
      </c>
    </row>
    <row r="8" spans="1:8" ht="69.75" customHeight="1">
      <c r="A8" s="209">
        <v>1</v>
      </c>
      <c r="B8" s="278" t="s">
        <v>377</v>
      </c>
      <c r="C8" s="279"/>
      <c r="D8" s="210" t="s">
        <v>3</v>
      </c>
      <c r="E8" s="210">
        <v>1</v>
      </c>
      <c r="F8" s="211"/>
      <c r="G8" s="211">
        <f>E8*F8</f>
        <v>0</v>
      </c>
      <c r="H8" s="212"/>
    </row>
    <row r="9" spans="1:8" ht="12.75">
      <c r="A9" s="267" t="s">
        <v>378</v>
      </c>
      <c r="B9" s="213" t="s">
        <v>379</v>
      </c>
      <c r="C9" s="260"/>
      <c r="D9" s="262" t="s">
        <v>3</v>
      </c>
      <c r="E9" s="262">
        <v>1</v>
      </c>
      <c r="F9" s="264"/>
      <c r="G9" s="264">
        <f>E9*F9</f>
        <v>0</v>
      </c>
      <c r="H9" s="212"/>
    </row>
    <row r="10" spans="1:8" ht="12.75">
      <c r="A10" s="259"/>
      <c r="B10" s="214" t="s">
        <v>380</v>
      </c>
      <c r="C10" s="266"/>
      <c r="D10" s="263"/>
      <c r="E10" s="263"/>
      <c r="F10" s="265"/>
      <c r="G10" s="265"/>
      <c r="H10" s="212"/>
    </row>
    <row r="11" spans="1:8" ht="24.75" customHeight="1">
      <c r="A11" s="272"/>
      <c r="B11" s="215" t="s">
        <v>381</v>
      </c>
      <c r="C11" s="260"/>
      <c r="D11" s="262" t="s">
        <v>3</v>
      </c>
      <c r="E11" s="262">
        <v>1</v>
      </c>
      <c r="F11" s="264"/>
      <c r="G11" s="264">
        <f>E11*F11</f>
        <v>0</v>
      </c>
      <c r="H11" s="212"/>
    </row>
    <row r="12" spans="1:8" ht="38.25">
      <c r="A12" s="271"/>
      <c r="B12" s="216" t="s">
        <v>382</v>
      </c>
      <c r="C12" s="266"/>
      <c r="D12" s="263"/>
      <c r="E12" s="263"/>
      <c r="F12" s="265"/>
      <c r="G12" s="265"/>
      <c r="H12" s="212"/>
    </row>
    <row r="13" spans="1:8" ht="38.25">
      <c r="A13" s="270"/>
      <c r="B13" s="213" t="s">
        <v>383</v>
      </c>
      <c r="C13" s="260"/>
      <c r="D13" s="262" t="s">
        <v>3</v>
      </c>
      <c r="E13" s="262">
        <v>1</v>
      </c>
      <c r="F13" s="264"/>
      <c r="G13" s="264">
        <f>E13*F13</f>
        <v>0</v>
      </c>
      <c r="H13" s="212"/>
    </row>
    <row r="14" spans="1:8" ht="12.75">
      <c r="A14" s="271"/>
      <c r="B14" s="216" t="s">
        <v>384</v>
      </c>
      <c r="C14" s="266"/>
      <c r="D14" s="263"/>
      <c r="E14" s="263"/>
      <c r="F14" s="265"/>
      <c r="G14" s="265"/>
      <c r="H14" s="212"/>
    </row>
    <row r="15" spans="1:8" ht="25.5">
      <c r="A15" s="270"/>
      <c r="B15" s="213" t="s">
        <v>385</v>
      </c>
      <c r="C15" s="260"/>
      <c r="D15" s="262" t="s">
        <v>3</v>
      </c>
      <c r="E15" s="262">
        <v>1</v>
      </c>
      <c r="F15" s="264"/>
      <c r="G15" s="264">
        <f>E15*F15</f>
        <v>0</v>
      </c>
      <c r="H15" s="212"/>
    </row>
    <row r="16" spans="1:8" ht="25.5">
      <c r="A16" s="271"/>
      <c r="B16" s="214" t="s">
        <v>386</v>
      </c>
      <c r="C16" s="266"/>
      <c r="D16" s="263"/>
      <c r="E16" s="263"/>
      <c r="F16" s="265"/>
      <c r="G16" s="265"/>
      <c r="H16" s="212"/>
    </row>
    <row r="17" spans="1:8" ht="25.5">
      <c r="A17" s="267"/>
      <c r="B17" s="213" t="s">
        <v>385</v>
      </c>
      <c r="C17" s="260"/>
      <c r="D17" s="262" t="s">
        <v>3</v>
      </c>
      <c r="E17" s="262">
        <v>1</v>
      </c>
      <c r="F17" s="264"/>
      <c r="G17" s="264">
        <f>E17*F17</f>
        <v>0</v>
      </c>
      <c r="H17" s="212"/>
    </row>
    <row r="18" spans="1:8" ht="25.5">
      <c r="A18" s="259"/>
      <c r="B18" s="214" t="s">
        <v>387</v>
      </c>
      <c r="C18" s="266"/>
      <c r="D18" s="263"/>
      <c r="E18" s="263"/>
      <c r="F18" s="265"/>
      <c r="G18" s="265"/>
      <c r="H18" s="212"/>
    </row>
    <row r="19" spans="1:8" ht="38.25">
      <c r="A19" s="267"/>
      <c r="B19" s="213" t="s">
        <v>388</v>
      </c>
      <c r="C19" s="260"/>
      <c r="D19" s="262" t="s">
        <v>3</v>
      </c>
      <c r="E19" s="262">
        <v>1</v>
      </c>
      <c r="F19" s="264"/>
      <c r="G19" s="264">
        <f>E19*F19</f>
        <v>0</v>
      </c>
      <c r="H19" s="212"/>
    </row>
    <row r="20" spans="1:8" ht="12.75">
      <c r="A20" s="259"/>
      <c r="B20" s="216" t="s">
        <v>384</v>
      </c>
      <c r="C20" s="266"/>
      <c r="D20" s="263"/>
      <c r="E20" s="263"/>
      <c r="F20" s="265"/>
      <c r="G20" s="265"/>
      <c r="H20" s="212"/>
    </row>
    <row r="21" spans="1:8" ht="27" customHeight="1">
      <c r="A21" s="267"/>
      <c r="B21" s="217" t="s">
        <v>389</v>
      </c>
      <c r="C21" s="260"/>
      <c r="D21" s="262" t="s">
        <v>3</v>
      </c>
      <c r="E21" s="262">
        <v>11</v>
      </c>
      <c r="F21" s="262"/>
      <c r="G21" s="264">
        <f>E21*F21</f>
        <v>0</v>
      </c>
      <c r="H21" s="212"/>
    </row>
    <row r="22" spans="1:8" ht="14.25">
      <c r="A22" s="259"/>
      <c r="B22" s="218" t="s">
        <v>390</v>
      </c>
      <c r="C22" s="261"/>
      <c r="D22" s="263"/>
      <c r="E22" s="263"/>
      <c r="F22" s="263"/>
      <c r="G22" s="265"/>
      <c r="H22" s="212"/>
    </row>
    <row r="23" spans="1:8" ht="25.5">
      <c r="A23" s="267"/>
      <c r="B23" s="217" t="s">
        <v>391</v>
      </c>
      <c r="C23" s="260"/>
      <c r="D23" s="262" t="s">
        <v>3</v>
      </c>
      <c r="E23" s="262">
        <v>11</v>
      </c>
      <c r="F23" s="262"/>
      <c r="G23" s="264">
        <f>E23*F23</f>
        <v>0</v>
      </c>
      <c r="H23" s="212"/>
    </row>
    <row r="24" spans="1:8" ht="14.25">
      <c r="A24" s="259"/>
      <c r="B24" s="218" t="s">
        <v>390</v>
      </c>
      <c r="C24" s="261"/>
      <c r="D24" s="263"/>
      <c r="E24" s="263"/>
      <c r="F24" s="263"/>
      <c r="G24" s="265"/>
      <c r="H24" s="212"/>
    </row>
    <row r="25" spans="1:8" ht="38.25">
      <c r="A25" s="219"/>
      <c r="B25" s="217" t="s">
        <v>392</v>
      </c>
      <c r="C25" s="220"/>
      <c r="D25" s="221" t="s">
        <v>3</v>
      </c>
      <c r="E25" s="221">
        <v>11</v>
      </c>
      <c r="F25" s="221"/>
      <c r="G25" s="222">
        <f>E25*F25</f>
        <v>0</v>
      </c>
      <c r="H25" s="212"/>
    </row>
    <row r="26" spans="1:8" ht="25.5">
      <c r="A26" s="267"/>
      <c r="B26" s="217" t="s">
        <v>393</v>
      </c>
      <c r="C26" s="260"/>
      <c r="D26" s="262" t="s">
        <v>3</v>
      </c>
      <c r="E26" s="262">
        <v>7</v>
      </c>
      <c r="F26" s="262"/>
      <c r="G26" s="264">
        <f>E26*F26</f>
        <v>0</v>
      </c>
      <c r="H26" s="212"/>
    </row>
    <row r="27" spans="1:8" ht="12.75">
      <c r="A27" s="259"/>
      <c r="B27" s="218" t="s">
        <v>394</v>
      </c>
      <c r="C27" s="261"/>
      <c r="D27" s="263"/>
      <c r="E27" s="263"/>
      <c r="F27" s="263"/>
      <c r="G27" s="265"/>
      <c r="H27" s="212"/>
    </row>
    <row r="28" spans="1:8" ht="25.5">
      <c r="A28" s="267"/>
      <c r="B28" s="223" t="s">
        <v>395</v>
      </c>
      <c r="C28" s="224"/>
      <c r="D28" s="225" t="s">
        <v>396</v>
      </c>
      <c r="E28" s="225">
        <v>2</v>
      </c>
      <c r="F28" s="225"/>
      <c r="G28" s="226">
        <f>E28*F28</f>
        <v>0</v>
      </c>
      <c r="H28" s="212"/>
    </row>
    <row r="29" spans="1:8" ht="76.5">
      <c r="A29" s="259"/>
      <c r="B29" s="223" t="s">
        <v>397</v>
      </c>
      <c r="C29" s="224"/>
      <c r="D29" s="225" t="s">
        <v>396</v>
      </c>
      <c r="E29" s="225">
        <v>3</v>
      </c>
      <c r="F29" s="225"/>
      <c r="G29" s="227">
        <f>E29*F29</f>
        <v>0</v>
      </c>
      <c r="H29" s="212"/>
    </row>
    <row r="30" spans="1:8" ht="12.75">
      <c r="A30" s="228" t="s">
        <v>398</v>
      </c>
      <c r="B30" s="223" t="s">
        <v>399</v>
      </c>
      <c r="C30" s="224"/>
      <c r="D30" s="225" t="s">
        <v>3</v>
      </c>
      <c r="E30" s="225">
        <v>1</v>
      </c>
      <c r="F30" s="225"/>
      <c r="G30" s="226">
        <f>E30*F30</f>
        <v>0</v>
      </c>
      <c r="H30" s="212"/>
    </row>
    <row r="31" spans="1:8" ht="63.75">
      <c r="A31" s="229">
        <v>3</v>
      </c>
      <c r="B31" s="230" t="s">
        <v>400</v>
      </c>
      <c r="C31" s="231"/>
      <c r="D31" s="232" t="s">
        <v>3</v>
      </c>
      <c r="E31" s="232">
        <v>1</v>
      </c>
      <c r="F31" s="211"/>
      <c r="G31" s="233">
        <f>E31*F31</f>
        <v>0</v>
      </c>
      <c r="H31" s="212"/>
    </row>
    <row r="32" spans="1:7" s="212" customFormat="1" ht="12.75">
      <c r="A32" s="267" t="s">
        <v>401</v>
      </c>
      <c r="B32" s="213" t="s">
        <v>379</v>
      </c>
      <c r="C32" s="260"/>
      <c r="D32" s="262" t="s">
        <v>3</v>
      </c>
      <c r="E32" s="262">
        <v>1</v>
      </c>
      <c r="F32" s="264"/>
      <c r="G32" s="268">
        <f>E32*F32</f>
        <v>0</v>
      </c>
    </row>
    <row r="33" spans="1:7" s="212" customFormat="1" ht="12.75">
      <c r="A33" s="259"/>
      <c r="B33" s="216" t="s">
        <v>380</v>
      </c>
      <c r="C33" s="266"/>
      <c r="D33" s="263"/>
      <c r="E33" s="263"/>
      <c r="F33" s="265"/>
      <c r="G33" s="269"/>
    </row>
    <row r="34" spans="1:7" s="212" customFormat="1" ht="38.25">
      <c r="A34" s="267" t="s">
        <v>402</v>
      </c>
      <c r="B34" s="213" t="s">
        <v>403</v>
      </c>
      <c r="C34" s="260"/>
      <c r="D34" s="262" t="s">
        <v>3</v>
      </c>
      <c r="E34" s="262">
        <v>1</v>
      </c>
      <c r="F34" s="264"/>
      <c r="G34" s="264">
        <f>E34*F34</f>
        <v>0</v>
      </c>
    </row>
    <row r="35" spans="1:7" s="212" customFormat="1" ht="12.75">
      <c r="A35" s="259"/>
      <c r="B35" s="216" t="s">
        <v>384</v>
      </c>
      <c r="C35" s="266"/>
      <c r="D35" s="263"/>
      <c r="E35" s="263"/>
      <c r="F35" s="265"/>
      <c r="G35" s="265"/>
    </row>
    <row r="36" spans="1:7" s="212" customFormat="1" ht="38.25">
      <c r="A36" s="219" t="s">
        <v>404</v>
      </c>
      <c r="B36" s="213" t="s">
        <v>405</v>
      </c>
      <c r="C36" s="220"/>
      <c r="D36" s="221" t="s">
        <v>3</v>
      </c>
      <c r="E36" s="221">
        <v>1</v>
      </c>
      <c r="F36" s="222"/>
      <c r="G36" s="222">
        <f>E36*F36</f>
        <v>0</v>
      </c>
    </row>
    <row r="37" spans="1:7" s="212" customFormat="1" ht="38.25" customHeight="1">
      <c r="A37" s="219" t="s">
        <v>406</v>
      </c>
      <c r="B37" s="215" t="s">
        <v>407</v>
      </c>
      <c r="C37" s="220"/>
      <c r="D37" s="221" t="s">
        <v>3</v>
      </c>
      <c r="E37" s="221">
        <v>4</v>
      </c>
      <c r="F37" s="222"/>
      <c r="G37" s="211">
        <f>E37*F37</f>
        <v>0</v>
      </c>
    </row>
    <row r="38" spans="1:7" s="212" customFormat="1" ht="51">
      <c r="A38" s="219" t="s">
        <v>408</v>
      </c>
      <c r="B38" s="213" t="s">
        <v>409</v>
      </c>
      <c r="C38" s="220"/>
      <c r="D38" s="221" t="s">
        <v>3</v>
      </c>
      <c r="E38" s="221">
        <v>1</v>
      </c>
      <c r="F38" s="222"/>
      <c r="G38" s="211">
        <f>E38*F38</f>
        <v>0</v>
      </c>
    </row>
    <row r="39" spans="1:7" s="212" customFormat="1" ht="25.5">
      <c r="A39" s="267" t="s">
        <v>410</v>
      </c>
      <c r="B39" s="213" t="s">
        <v>385</v>
      </c>
      <c r="C39" s="260"/>
      <c r="D39" s="262" t="s">
        <v>3</v>
      </c>
      <c r="E39" s="262">
        <v>4</v>
      </c>
      <c r="F39" s="264"/>
      <c r="G39" s="268">
        <f>E39*F39</f>
        <v>0</v>
      </c>
    </row>
    <row r="40" spans="1:7" s="212" customFormat="1" ht="25.5">
      <c r="A40" s="258"/>
      <c r="B40" s="214" t="s">
        <v>411</v>
      </c>
      <c r="C40" s="266"/>
      <c r="D40" s="263"/>
      <c r="E40" s="263"/>
      <c r="F40" s="265"/>
      <c r="G40" s="269"/>
    </row>
    <row r="41" spans="1:7" s="212" customFormat="1" ht="25.5">
      <c r="A41" s="234" t="s">
        <v>412</v>
      </c>
      <c r="B41" s="213" t="s">
        <v>413</v>
      </c>
      <c r="C41" s="220"/>
      <c r="D41" s="221" t="s">
        <v>3</v>
      </c>
      <c r="E41" s="221">
        <v>2</v>
      </c>
      <c r="F41" s="222"/>
      <c r="G41" s="226">
        <f>E41*F41</f>
        <v>0</v>
      </c>
    </row>
    <row r="42" spans="1:7" s="212" customFormat="1" ht="25.5">
      <c r="A42" s="258" t="s">
        <v>414</v>
      </c>
      <c r="B42" s="213" t="s">
        <v>415</v>
      </c>
      <c r="C42" s="260"/>
      <c r="D42" s="262" t="s">
        <v>3</v>
      </c>
      <c r="E42" s="262">
        <v>1</v>
      </c>
      <c r="F42" s="264"/>
      <c r="G42" s="264">
        <f>E42*F42</f>
        <v>0</v>
      </c>
    </row>
    <row r="43" spans="1:7" s="212" customFormat="1" ht="25.5">
      <c r="A43" s="258"/>
      <c r="B43" s="214" t="s">
        <v>416</v>
      </c>
      <c r="C43" s="266"/>
      <c r="D43" s="263"/>
      <c r="E43" s="263"/>
      <c r="F43" s="265"/>
      <c r="G43" s="265"/>
    </row>
    <row r="44" spans="1:7" s="212" customFormat="1" ht="25.5">
      <c r="A44" s="234" t="s">
        <v>417</v>
      </c>
      <c r="B44" s="213" t="s">
        <v>418</v>
      </c>
      <c r="C44" s="220"/>
      <c r="D44" s="221" t="s">
        <v>3</v>
      </c>
      <c r="E44" s="221">
        <v>1</v>
      </c>
      <c r="F44" s="222"/>
      <c r="G44" s="226">
        <f>E44*F44</f>
        <v>0</v>
      </c>
    </row>
    <row r="45" spans="1:7" s="212" customFormat="1" ht="25.5">
      <c r="A45" s="258" t="s">
        <v>419</v>
      </c>
      <c r="B45" s="213" t="s">
        <v>420</v>
      </c>
      <c r="C45" s="260"/>
      <c r="D45" s="262" t="s">
        <v>3</v>
      </c>
      <c r="E45" s="262">
        <v>1</v>
      </c>
      <c r="F45" s="262"/>
      <c r="G45" s="264">
        <f>E45*F45</f>
        <v>0</v>
      </c>
    </row>
    <row r="46" spans="1:7" s="212" customFormat="1" ht="12.75">
      <c r="A46" s="258"/>
      <c r="B46" s="214" t="s">
        <v>421</v>
      </c>
      <c r="C46" s="266"/>
      <c r="D46" s="263"/>
      <c r="E46" s="263"/>
      <c r="F46" s="263"/>
      <c r="G46" s="265"/>
    </row>
    <row r="47" spans="1:7" s="212" customFormat="1" ht="12.75">
      <c r="A47" s="258" t="s">
        <v>422</v>
      </c>
      <c r="B47" s="213" t="s">
        <v>423</v>
      </c>
      <c r="C47" s="260"/>
      <c r="D47" s="262" t="s">
        <v>3</v>
      </c>
      <c r="E47" s="262">
        <v>1</v>
      </c>
      <c r="F47" s="262"/>
      <c r="G47" s="264">
        <f>E47*F47</f>
        <v>0</v>
      </c>
    </row>
    <row r="48" spans="1:7" s="212" customFormat="1" ht="12.75">
      <c r="A48" s="258"/>
      <c r="B48" s="214" t="s">
        <v>424</v>
      </c>
      <c r="C48" s="266"/>
      <c r="D48" s="263"/>
      <c r="E48" s="263"/>
      <c r="F48" s="263"/>
      <c r="G48" s="265"/>
    </row>
    <row r="49" spans="1:7" s="212" customFormat="1" ht="25.5">
      <c r="A49" s="258" t="s">
        <v>425</v>
      </c>
      <c r="B49" s="217" t="s">
        <v>389</v>
      </c>
      <c r="C49" s="260"/>
      <c r="D49" s="262" t="s">
        <v>3</v>
      </c>
      <c r="E49" s="262">
        <v>14</v>
      </c>
      <c r="F49" s="262"/>
      <c r="G49" s="264">
        <f>E49*F49</f>
        <v>0</v>
      </c>
    </row>
    <row r="50" spans="1:7" s="212" customFormat="1" ht="14.25">
      <c r="A50" s="259"/>
      <c r="B50" s="218" t="s">
        <v>390</v>
      </c>
      <c r="C50" s="261"/>
      <c r="D50" s="263"/>
      <c r="E50" s="263"/>
      <c r="F50" s="263"/>
      <c r="G50" s="265"/>
    </row>
    <row r="51" spans="1:8" s="235" customFormat="1" ht="25.5">
      <c r="A51" s="258" t="s">
        <v>426</v>
      </c>
      <c r="B51" s="217" t="s">
        <v>391</v>
      </c>
      <c r="C51" s="260"/>
      <c r="D51" s="262" t="s">
        <v>3</v>
      </c>
      <c r="E51" s="262">
        <v>9</v>
      </c>
      <c r="F51" s="262"/>
      <c r="G51" s="264">
        <f>E51*F51</f>
        <v>0</v>
      </c>
      <c r="H51" s="212"/>
    </row>
    <row r="52" spans="1:8" s="235" customFormat="1" ht="14.25">
      <c r="A52" s="259"/>
      <c r="B52" s="218" t="s">
        <v>390</v>
      </c>
      <c r="C52" s="261"/>
      <c r="D52" s="263"/>
      <c r="E52" s="263"/>
      <c r="F52" s="263"/>
      <c r="G52" s="265"/>
      <c r="H52" s="212"/>
    </row>
    <row r="53" spans="1:8" s="235" customFormat="1" ht="25.5">
      <c r="A53" s="258" t="s">
        <v>427</v>
      </c>
      <c r="B53" s="217" t="s">
        <v>428</v>
      </c>
      <c r="C53" s="260"/>
      <c r="D53" s="262" t="s">
        <v>3</v>
      </c>
      <c r="E53" s="262">
        <v>9</v>
      </c>
      <c r="F53" s="262"/>
      <c r="G53" s="264">
        <f>E53*F53</f>
        <v>0</v>
      </c>
      <c r="H53" s="212"/>
    </row>
    <row r="54" spans="1:8" s="235" customFormat="1" ht="14.25">
      <c r="A54" s="259"/>
      <c r="B54" s="218" t="s">
        <v>429</v>
      </c>
      <c r="C54" s="261"/>
      <c r="D54" s="263"/>
      <c r="E54" s="263"/>
      <c r="F54" s="263"/>
      <c r="G54" s="265"/>
      <c r="H54" s="212"/>
    </row>
    <row r="55" spans="1:8" s="236" customFormat="1" ht="25.5">
      <c r="A55" s="258" t="s">
        <v>430</v>
      </c>
      <c r="B55" s="217" t="s">
        <v>393</v>
      </c>
      <c r="C55" s="260"/>
      <c r="D55" s="262" t="s">
        <v>3</v>
      </c>
      <c r="E55" s="262">
        <v>10</v>
      </c>
      <c r="F55" s="262"/>
      <c r="G55" s="264">
        <f>E55*F55</f>
        <v>0</v>
      </c>
      <c r="H55" s="212"/>
    </row>
    <row r="56" spans="1:8" s="236" customFormat="1" ht="14.25">
      <c r="A56" s="259"/>
      <c r="B56" s="218" t="s">
        <v>394</v>
      </c>
      <c r="C56" s="261"/>
      <c r="D56" s="263"/>
      <c r="E56" s="263"/>
      <c r="F56" s="263"/>
      <c r="G56" s="265"/>
      <c r="H56" s="212"/>
    </row>
    <row r="57" spans="1:8" s="236" customFormat="1" ht="25.5">
      <c r="A57" s="258" t="s">
        <v>431</v>
      </c>
      <c r="B57" s="223" t="s">
        <v>395</v>
      </c>
      <c r="C57" s="224"/>
      <c r="D57" s="225" t="s">
        <v>396</v>
      </c>
      <c r="E57" s="225">
        <v>2</v>
      </c>
      <c r="F57" s="225"/>
      <c r="G57" s="226">
        <f>E57*F57</f>
        <v>0</v>
      </c>
      <c r="H57" s="212"/>
    </row>
    <row r="58" spans="1:8" s="236" customFormat="1" ht="76.5">
      <c r="A58" s="259"/>
      <c r="B58" s="223" t="s">
        <v>397</v>
      </c>
      <c r="C58" s="224"/>
      <c r="D58" s="225" t="s">
        <v>396</v>
      </c>
      <c r="E58" s="225">
        <v>3</v>
      </c>
      <c r="F58" s="225"/>
      <c r="G58" s="227">
        <f>E58*F58</f>
        <v>0</v>
      </c>
      <c r="H58" s="212"/>
    </row>
    <row r="59" spans="1:7" s="236" customFormat="1" ht="30" customHeight="1">
      <c r="A59" s="228" t="s">
        <v>432</v>
      </c>
      <c r="B59" s="254" t="s">
        <v>433</v>
      </c>
      <c r="C59" s="255"/>
      <c r="D59" s="237" t="s">
        <v>3</v>
      </c>
      <c r="E59" s="237">
        <v>7</v>
      </c>
      <c r="F59" s="238"/>
      <c r="G59" s="226">
        <f>E59*F59</f>
        <v>0</v>
      </c>
    </row>
    <row r="60" spans="1:7" s="236" customFormat="1" ht="45" customHeight="1">
      <c r="A60" s="228" t="s">
        <v>434</v>
      </c>
      <c r="B60" s="250" t="s">
        <v>435</v>
      </c>
      <c r="C60" s="251"/>
      <c r="D60" s="237" t="s">
        <v>3</v>
      </c>
      <c r="E60" s="237">
        <v>2</v>
      </c>
      <c r="F60" s="238"/>
      <c r="G60" s="226">
        <f>E60*F60</f>
        <v>0</v>
      </c>
    </row>
    <row r="61" spans="1:7" s="236" customFormat="1" ht="30" customHeight="1">
      <c r="A61" s="228" t="s">
        <v>436</v>
      </c>
      <c r="B61" s="256" t="s">
        <v>437</v>
      </c>
      <c r="C61" s="257"/>
      <c r="D61" s="237" t="s">
        <v>3</v>
      </c>
      <c r="E61" s="237">
        <v>1</v>
      </c>
      <c r="F61" s="238"/>
      <c r="G61" s="226">
        <f aca="true" t="shared" si="0" ref="G61:G78">E61*F61</f>
        <v>0</v>
      </c>
    </row>
    <row r="62" spans="1:7" s="236" customFormat="1" ht="91.5" customHeight="1">
      <c r="A62" s="228" t="s">
        <v>438</v>
      </c>
      <c r="B62" s="254" t="s">
        <v>439</v>
      </c>
      <c r="C62" s="255"/>
      <c r="D62" s="237" t="s">
        <v>396</v>
      </c>
      <c r="E62" s="237">
        <v>120</v>
      </c>
      <c r="F62" s="238"/>
      <c r="G62" s="226">
        <f t="shared" si="0"/>
        <v>0</v>
      </c>
    </row>
    <row r="63" spans="1:7" s="236" customFormat="1" ht="38.25">
      <c r="A63" s="228" t="s">
        <v>440</v>
      </c>
      <c r="B63" s="239" t="s">
        <v>441</v>
      </c>
      <c r="C63" s="240"/>
      <c r="D63" s="237" t="s">
        <v>3</v>
      </c>
      <c r="E63" s="237">
        <v>8</v>
      </c>
      <c r="F63" s="238"/>
      <c r="G63" s="226">
        <f t="shared" si="0"/>
        <v>0</v>
      </c>
    </row>
    <row r="64" spans="1:7" s="236" customFormat="1" ht="26.25" customHeight="1">
      <c r="A64" s="228" t="s">
        <v>442</v>
      </c>
      <c r="B64" s="256" t="s">
        <v>443</v>
      </c>
      <c r="C64" s="257"/>
      <c r="D64" s="237" t="s">
        <v>396</v>
      </c>
      <c r="E64" s="237">
        <v>15</v>
      </c>
      <c r="F64" s="238"/>
      <c r="G64" s="226">
        <f t="shared" si="0"/>
        <v>0</v>
      </c>
    </row>
    <row r="65" spans="1:7" s="236" customFormat="1" ht="30" customHeight="1">
      <c r="A65" s="228" t="s">
        <v>46</v>
      </c>
      <c r="B65" s="256" t="s">
        <v>444</v>
      </c>
      <c r="C65" s="257"/>
      <c r="D65" s="237" t="s">
        <v>396</v>
      </c>
      <c r="E65" s="237">
        <v>60</v>
      </c>
      <c r="F65" s="238"/>
      <c r="G65" s="226">
        <f t="shared" si="0"/>
        <v>0</v>
      </c>
    </row>
    <row r="66" spans="1:7" s="236" customFormat="1" ht="30" customHeight="1">
      <c r="A66" s="228" t="s">
        <v>130</v>
      </c>
      <c r="B66" s="256" t="s">
        <v>445</v>
      </c>
      <c r="C66" s="257"/>
      <c r="D66" s="237" t="s">
        <v>396</v>
      </c>
      <c r="E66" s="237">
        <v>10</v>
      </c>
      <c r="F66" s="238"/>
      <c r="G66" s="226">
        <f t="shared" si="0"/>
        <v>0</v>
      </c>
    </row>
    <row r="67" spans="1:7" s="236" customFormat="1" ht="31.5" customHeight="1">
      <c r="A67" s="228" t="s">
        <v>131</v>
      </c>
      <c r="B67" s="256" t="s">
        <v>446</v>
      </c>
      <c r="C67" s="257"/>
      <c r="D67" s="237" t="s">
        <v>396</v>
      </c>
      <c r="E67" s="237">
        <v>25</v>
      </c>
      <c r="F67" s="238"/>
      <c r="G67" s="226">
        <f>E67*F67</f>
        <v>0</v>
      </c>
    </row>
    <row r="68" spans="1:7" s="236" customFormat="1" ht="30" customHeight="1">
      <c r="A68" s="228" t="s">
        <v>47</v>
      </c>
      <c r="B68" s="256" t="s">
        <v>447</v>
      </c>
      <c r="C68" s="257"/>
      <c r="D68" s="237" t="s">
        <v>396</v>
      </c>
      <c r="E68" s="237">
        <v>10</v>
      </c>
      <c r="F68" s="238"/>
      <c r="G68" s="226">
        <f t="shared" si="0"/>
        <v>0</v>
      </c>
    </row>
    <row r="69" spans="1:7" s="236" customFormat="1" ht="30" customHeight="1">
      <c r="A69" s="228" t="s">
        <v>48</v>
      </c>
      <c r="B69" s="256" t="s">
        <v>448</v>
      </c>
      <c r="C69" s="257"/>
      <c r="D69" s="237" t="s">
        <v>396</v>
      </c>
      <c r="E69" s="237">
        <v>150</v>
      </c>
      <c r="F69" s="238"/>
      <c r="G69" s="226">
        <f t="shared" si="0"/>
        <v>0</v>
      </c>
    </row>
    <row r="70" spans="1:7" s="236" customFormat="1" ht="30" customHeight="1">
      <c r="A70" s="228" t="s">
        <v>132</v>
      </c>
      <c r="B70" s="254" t="s">
        <v>449</v>
      </c>
      <c r="C70" s="255"/>
      <c r="D70" s="237" t="s">
        <v>3</v>
      </c>
      <c r="E70" s="237">
        <v>2</v>
      </c>
      <c r="F70" s="238"/>
      <c r="G70" s="226">
        <f t="shared" si="0"/>
        <v>0</v>
      </c>
    </row>
    <row r="71" spans="1:7" s="236" customFormat="1" ht="30" customHeight="1">
      <c r="A71" s="228" t="s">
        <v>49</v>
      </c>
      <c r="B71" s="254" t="s">
        <v>450</v>
      </c>
      <c r="C71" s="255"/>
      <c r="D71" s="237" t="s">
        <v>3</v>
      </c>
      <c r="E71" s="237">
        <v>2</v>
      </c>
      <c r="F71" s="238"/>
      <c r="G71" s="226">
        <f t="shared" si="0"/>
        <v>0</v>
      </c>
    </row>
    <row r="72" spans="1:7" s="236" customFormat="1" ht="30" customHeight="1">
      <c r="A72" s="228" t="s">
        <v>291</v>
      </c>
      <c r="B72" s="254" t="s">
        <v>451</v>
      </c>
      <c r="C72" s="255"/>
      <c r="D72" s="237" t="s">
        <v>3</v>
      </c>
      <c r="E72" s="237">
        <v>2</v>
      </c>
      <c r="F72" s="238"/>
      <c r="G72" s="226">
        <f t="shared" si="0"/>
        <v>0</v>
      </c>
    </row>
    <row r="73" spans="1:7" s="236" customFormat="1" ht="14.25">
      <c r="A73" s="228" t="s">
        <v>50</v>
      </c>
      <c r="B73" s="250" t="s">
        <v>452</v>
      </c>
      <c r="C73" s="251"/>
      <c r="D73" s="237" t="s">
        <v>396</v>
      </c>
      <c r="E73" s="237">
        <v>20</v>
      </c>
      <c r="F73" s="238"/>
      <c r="G73" s="226">
        <f t="shared" si="0"/>
        <v>0</v>
      </c>
    </row>
    <row r="74" spans="1:7" s="236" customFormat="1" ht="14.25">
      <c r="A74" s="228" t="s">
        <v>51</v>
      </c>
      <c r="B74" s="250" t="s">
        <v>453</v>
      </c>
      <c r="C74" s="251"/>
      <c r="D74" s="237" t="s">
        <v>396</v>
      </c>
      <c r="E74" s="237">
        <v>2</v>
      </c>
      <c r="F74" s="238"/>
      <c r="G74" s="226">
        <f t="shared" si="0"/>
        <v>0</v>
      </c>
    </row>
    <row r="75" spans="1:7" s="236" customFormat="1" ht="30" customHeight="1">
      <c r="A75" s="228" t="s">
        <v>52</v>
      </c>
      <c r="B75" s="254" t="s">
        <v>454</v>
      </c>
      <c r="C75" s="255"/>
      <c r="D75" s="237" t="s">
        <v>3</v>
      </c>
      <c r="E75" s="237">
        <v>2</v>
      </c>
      <c r="F75" s="238"/>
      <c r="G75" s="226">
        <f t="shared" si="0"/>
        <v>0</v>
      </c>
    </row>
    <row r="76" spans="1:7" s="236" customFormat="1" ht="37.5" customHeight="1">
      <c r="A76" s="228" t="s">
        <v>133</v>
      </c>
      <c r="B76" s="254" t="s">
        <v>455</v>
      </c>
      <c r="C76" s="255"/>
      <c r="D76" s="237" t="s">
        <v>396</v>
      </c>
      <c r="E76" s="237">
        <v>10</v>
      </c>
      <c r="F76" s="238"/>
      <c r="G76" s="226">
        <f t="shared" si="0"/>
        <v>0</v>
      </c>
    </row>
    <row r="77" spans="1:7" s="236" customFormat="1" ht="30" customHeight="1">
      <c r="A77" s="228" t="s">
        <v>134</v>
      </c>
      <c r="B77" s="254" t="s">
        <v>456</v>
      </c>
      <c r="C77" s="255"/>
      <c r="D77" s="237" t="s">
        <v>3</v>
      </c>
      <c r="E77" s="237">
        <v>4</v>
      </c>
      <c r="F77" s="238"/>
      <c r="G77" s="226">
        <f t="shared" si="0"/>
        <v>0</v>
      </c>
    </row>
    <row r="78" spans="1:7" s="236" customFormat="1" ht="37.5" customHeight="1">
      <c r="A78" s="228" t="s">
        <v>53</v>
      </c>
      <c r="B78" s="254" t="s">
        <v>457</v>
      </c>
      <c r="C78" s="255"/>
      <c r="D78" s="237" t="s">
        <v>396</v>
      </c>
      <c r="E78" s="237">
        <v>80</v>
      </c>
      <c r="F78" s="238"/>
      <c r="G78" s="226">
        <f t="shared" si="0"/>
        <v>0</v>
      </c>
    </row>
    <row r="79" spans="1:7" s="236" customFormat="1" ht="30" customHeight="1">
      <c r="A79" s="228" t="s">
        <v>54</v>
      </c>
      <c r="B79" s="254" t="s">
        <v>458</v>
      </c>
      <c r="C79" s="255"/>
      <c r="D79" s="237" t="s">
        <v>3</v>
      </c>
      <c r="E79" s="237">
        <v>2</v>
      </c>
      <c r="F79" s="238"/>
      <c r="G79" s="226">
        <f aca="true" t="shared" si="1" ref="G79:G84">E79*F79</f>
        <v>0</v>
      </c>
    </row>
    <row r="80" spans="1:7" s="236" customFormat="1" ht="30" customHeight="1">
      <c r="A80" s="228" t="s">
        <v>135</v>
      </c>
      <c r="B80" s="254" t="s">
        <v>459</v>
      </c>
      <c r="C80" s="255"/>
      <c r="D80" s="237" t="s">
        <v>396</v>
      </c>
      <c r="E80" s="237">
        <v>10</v>
      </c>
      <c r="F80" s="238"/>
      <c r="G80" s="226">
        <f t="shared" si="1"/>
        <v>0</v>
      </c>
    </row>
    <row r="81" spans="1:7" s="236" customFormat="1" ht="30" customHeight="1">
      <c r="A81" s="228" t="s">
        <v>292</v>
      </c>
      <c r="B81" s="250" t="s">
        <v>460</v>
      </c>
      <c r="C81" s="251" t="s">
        <v>3</v>
      </c>
      <c r="D81" s="237" t="s">
        <v>3</v>
      </c>
      <c r="E81" s="237">
        <v>1</v>
      </c>
      <c r="F81" s="238"/>
      <c r="G81" s="226">
        <f t="shared" si="1"/>
        <v>0</v>
      </c>
    </row>
    <row r="82" spans="1:7" s="236" customFormat="1" ht="30" customHeight="1">
      <c r="A82" s="228" t="s">
        <v>55</v>
      </c>
      <c r="B82" s="250" t="s">
        <v>461</v>
      </c>
      <c r="C82" s="251" t="s">
        <v>3</v>
      </c>
      <c r="D82" s="237" t="s">
        <v>3</v>
      </c>
      <c r="E82" s="237">
        <v>2</v>
      </c>
      <c r="F82" s="238"/>
      <c r="G82" s="226">
        <f t="shared" si="1"/>
        <v>0</v>
      </c>
    </row>
    <row r="83" spans="1:7" s="236" customFormat="1" ht="54.75" customHeight="1">
      <c r="A83" s="228" t="s">
        <v>136</v>
      </c>
      <c r="B83" s="250" t="s">
        <v>462</v>
      </c>
      <c r="C83" s="251" t="s">
        <v>3</v>
      </c>
      <c r="D83" s="237" t="s">
        <v>3</v>
      </c>
      <c r="E83" s="237">
        <v>20</v>
      </c>
      <c r="F83" s="238"/>
      <c r="G83" s="226">
        <f t="shared" si="1"/>
        <v>0</v>
      </c>
    </row>
    <row r="84" spans="1:7" s="236" customFormat="1" ht="30" customHeight="1">
      <c r="A84" s="228" t="s">
        <v>56</v>
      </c>
      <c r="B84" s="250" t="s">
        <v>463</v>
      </c>
      <c r="C84" s="251" t="s">
        <v>3</v>
      </c>
      <c r="D84" s="237" t="s">
        <v>3</v>
      </c>
      <c r="E84" s="237">
        <v>20</v>
      </c>
      <c r="F84" s="238"/>
      <c r="G84" s="226">
        <f t="shared" si="1"/>
        <v>0</v>
      </c>
    </row>
    <row r="85" spans="1:7" s="236" customFormat="1" ht="19.5" customHeight="1">
      <c r="A85" s="252" t="s">
        <v>464</v>
      </c>
      <c r="B85" s="252"/>
      <c r="C85" s="252"/>
      <c r="D85" s="252"/>
      <c r="E85" s="252"/>
      <c r="F85" s="253"/>
      <c r="G85" s="241">
        <f>SUM(G8:G84)</f>
        <v>0</v>
      </c>
    </row>
    <row r="86" spans="1:7" s="243" customFormat="1" ht="12.75">
      <c r="A86" s="242"/>
      <c r="B86" s="242"/>
      <c r="C86" s="242"/>
      <c r="D86" s="242"/>
      <c r="E86" s="242"/>
      <c r="F86" s="242"/>
      <c r="G86" s="242"/>
    </row>
  </sheetData>
  <sheetProtection/>
  <mergeCells count="147">
    <mergeCell ref="B1:G1"/>
    <mergeCell ref="B2:G2"/>
    <mergeCell ref="A6:G6"/>
    <mergeCell ref="B7:C7"/>
    <mergeCell ref="B8:C8"/>
    <mergeCell ref="A9:A10"/>
    <mergeCell ref="C9:C10"/>
    <mergeCell ref="D9:D10"/>
    <mergeCell ref="E9:E10"/>
    <mergeCell ref="F9:F10"/>
    <mergeCell ref="G9:G10"/>
    <mergeCell ref="A11:A12"/>
    <mergeCell ref="C11:C12"/>
    <mergeCell ref="D11:D12"/>
    <mergeCell ref="E11:E12"/>
    <mergeCell ref="F11:F12"/>
    <mergeCell ref="G11:G12"/>
    <mergeCell ref="A13:A14"/>
    <mergeCell ref="C13:C14"/>
    <mergeCell ref="D13:D14"/>
    <mergeCell ref="E13:E14"/>
    <mergeCell ref="F13:F14"/>
    <mergeCell ref="G13:G14"/>
    <mergeCell ref="A15:A16"/>
    <mergeCell ref="C15:C16"/>
    <mergeCell ref="D15:D16"/>
    <mergeCell ref="E15:E16"/>
    <mergeCell ref="F15:F16"/>
    <mergeCell ref="G15:G16"/>
    <mergeCell ref="A17:A18"/>
    <mergeCell ref="C17:C18"/>
    <mergeCell ref="D17:D18"/>
    <mergeCell ref="E17:E18"/>
    <mergeCell ref="F17:F18"/>
    <mergeCell ref="G17:G18"/>
    <mergeCell ref="A19:A20"/>
    <mergeCell ref="C19:C20"/>
    <mergeCell ref="D19:D20"/>
    <mergeCell ref="E19:E20"/>
    <mergeCell ref="F19:F20"/>
    <mergeCell ref="G19:G20"/>
    <mergeCell ref="A21:A22"/>
    <mergeCell ref="C21:C22"/>
    <mergeCell ref="D21:D22"/>
    <mergeCell ref="E21:E22"/>
    <mergeCell ref="F21:F22"/>
    <mergeCell ref="G21:G22"/>
    <mergeCell ref="A23:A24"/>
    <mergeCell ref="C23:C24"/>
    <mergeCell ref="D23:D24"/>
    <mergeCell ref="E23:E24"/>
    <mergeCell ref="F23:F24"/>
    <mergeCell ref="G23:G24"/>
    <mergeCell ref="A26:A27"/>
    <mergeCell ref="C26:C27"/>
    <mergeCell ref="D26:D27"/>
    <mergeCell ref="E26:E27"/>
    <mergeCell ref="F26:F27"/>
    <mergeCell ref="G26:G27"/>
    <mergeCell ref="A28:A29"/>
    <mergeCell ref="A32:A33"/>
    <mergeCell ref="C32:C33"/>
    <mergeCell ref="D32:D33"/>
    <mergeCell ref="E32:E33"/>
    <mergeCell ref="F32:F33"/>
    <mergeCell ref="G32:G33"/>
    <mergeCell ref="A34:A35"/>
    <mergeCell ref="C34:C35"/>
    <mergeCell ref="D34:D35"/>
    <mergeCell ref="E34:E35"/>
    <mergeCell ref="F34:F35"/>
    <mergeCell ref="G34:G35"/>
    <mergeCell ref="A39:A40"/>
    <mergeCell ref="C39:C40"/>
    <mergeCell ref="D39:D40"/>
    <mergeCell ref="E39:E40"/>
    <mergeCell ref="F39:F40"/>
    <mergeCell ref="G39:G40"/>
    <mergeCell ref="A42:A43"/>
    <mergeCell ref="C42:C43"/>
    <mergeCell ref="D42:D43"/>
    <mergeCell ref="E42:E43"/>
    <mergeCell ref="F42:F43"/>
    <mergeCell ref="G42:G43"/>
    <mergeCell ref="A45:A46"/>
    <mergeCell ref="C45:C46"/>
    <mergeCell ref="D45:D46"/>
    <mergeCell ref="E45:E46"/>
    <mergeCell ref="F45:F46"/>
    <mergeCell ref="G45:G46"/>
    <mergeCell ref="A47:A48"/>
    <mergeCell ref="C47:C48"/>
    <mergeCell ref="D47:D48"/>
    <mergeCell ref="E47:E48"/>
    <mergeCell ref="F47:F48"/>
    <mergeCell ref="G47:G48"/>
    <mergeCell ref="A49:A50"/>
    <mergeCell ref="C49:C50"/>
    <mergeCell ref="D49:D50"/>
    <mergeCell ref="E49:E50"/>
    <mergeCell ref="F49:F50"/>
    <mergeCell ref="G49:G50"/>
    <mergeCell ref="A51:A52"/>
    <mergeCell ref="C51:C52"/>
    <mergeCell ref="D51:D52"/>
    <mergeCell ref="E51:E52"/>
    <mergeCell ref="F51:F52"/>
    <mergeCell ref="G51:G52"/>
    <mergeCell ref="A53:A54"/>
    <mergeCell ref="C53:C54"/>
    <mergeCell ref="D53:D54"/>
    <mergeCell ref="E53:E54"/>
    <mergeCell ref="F53:F54"/>
    <mergeCell ref="G53:G54"/>
    <mergeCell ref="A55:A56"/>
    <mergeCell ref="C55:C56"/>
    <mergeCell ref="D55:D56"/>
    <mergeCell ref="E55:E56"/>
    <mergeCell ref="F55:F56"/>
    <mergeCell ref="G55:G56"/>
    <mergeCell ref="A57:A58"/>
    <mergeCell ref="B59:C59"/>
    <mergeCell ref="B60:C60"/>
    <mergeCell ref="B61:C61"/>
    <mergeCell ref="B62:C62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83:C83"/>
    <mergeCell ref="B84:C84"/>
    <mergeCell ref="A85:F85"/>
    <mergeCell ref="B77:C77"/>
    <mergeCell ref="B78:C78"/>
    <mergeCell ref="B79:C79"/>
    <mergeCell ref="B80:C80"/>
    <mergeCell ref="B81:C81"/>
    <mergeCell ref="B82:C8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3"/>
  <sheetViews>
    <sheetView zoomScalePageLayoutView="0" workbookViewId="0" topLeftCell="A1">
      <selection activeCell="E25" sqref="E25"/>
    </sheetView>
  </sheetViews>
  <sheetFormatPr defaultColWidth="9.140625" defaultRowHeight="12.75"/>
  <cols>
    <col min="1" max="1" width="1.28515625" style="0" customWidth="1"/>
    <col min="3" max="3" width="49.00390625" style="0" bestFit="1" customWidth="1"/>
    <col min="4" max="4" width="18.57421875" style="282" customWidth="1"/>
  </cols>
  <sheetData>
    <row r="2" spans="2:10" ht="20.25">
      <c r="B2" s="280" t="s">
        <v>465</v>
      </c>
      <c r="C2" s="280"/>
      <c r="D2" s="280"/>
      <c r="E2" s="281"/>
      <c r="F2" s="281"/>
      <c r="G2" s="281"/>
      <c r="H2" s="281"/>
      <c r="I2" s="281"/>
      <c r="J2" s="281"/>
    </row>
    <row r="4" spans="2:10" ht="63.75" customHeight="1">
      <c r="B4" s="283" t="s">
        <v>466</v>
      </c>
      <c r="C4" s="284" t="s">
        <v>467</v>
      </c>
      <c r="D4" s="284"/>
      <c r="E4" s="285"/>
      <c r="F4" s="285"/>
      <c r="G4" s="285"/>
      <c r="H4" s="285"/>
      <c r="I4" s="285"/>
      <c r="J4" s="285"/>
    </row>
    <row r="7" ht="13.5" thickBot="1"/>
    <row r="8" spans="2:4" s="289" customFormat="1" ht="30" customHeight="1" thickBot="1">
      <c r="B8" s="286" t="s">
        <v>9</v>
      </c>
      <c r="C8" s="287" t="s">
        <v>468</v>
      </c>
      <c r="D8" s="288" t="s">
        <v>469</v>
      </c>
    </row>
    <row r="9" spans="2:4" ht="15">
      <c r="B9" s="290">
        <v>1</v>
      </c>
      <c r="C9" s="291" t="s">
        <v>470</v>
      </c>
      <c r="D9" s="292"/>
    </row>
    <row r="10" spans="2:4" ht="15">
      <c r="B10" s="293">
        <v>2</v>
      </c>
      <c r="C10" s="294" t="s">
        <v>471</v>
      </c>
      <c r="D10" s="295"/>
    </row>
    <row r="11" spans="2:4" ht="15">
      <c r="B11" s="293">
        <v>3</v>
      </c>
      <c r="C11" s="296" t="s">
        <v>472</v>
      </c>
      <c r="D11" s="295"/>
    </row>
    <row r="12" spans="2:4" ht="30">
      <c r="B12" s="293">
        <v>4</v>
      </c>
      <c r="C12" s="297" t="s">
        <v>473</v>
      </c>
      <c r="D12" s="295"/>
    </row>
    <row r="13" spans="2:4" ht="30.75" thickBot="1">
      <c r="B13" s="298">
        <v>5</v>
      </c>
      <c r="C13" s="299" t="s">
        <v>474</v>
      </c>
      <c r="D13" s="300"/>
    </row>
  </sheetData>
  <sheetProtection/>
  <mergeCells count="2">
    <mergeCell ref="B2:D2"/>
    <mergeCell ref="C4:D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Софийска вода АД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sboneva</dc:creator>
  <cp:keywords/>
  <dc:description/>
  <cp:lastModifiedBy>Konev, Venko</cp:lastModifiedBy>
  <cp:lastPrinted>2011-11-25T11:24:53Z</cp:lastPrinted>
  <dcterms:created xsi:type="dcterms:W3CDTF">2007-09-24T08:44:21Z</dcterms:created>
  <dcterms:modified xsi:type="dcterms:W3CDTF">2018-08-01T13:27:21Z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PublicOrd">
    <vt:lpwstr>1517</vt:lpwstr>
  </property>
  <property fmtid="{D5CDD505-2E9C-101B-9397-08002B2CF9AE}" pid="4" name="DocDescripti">
    <vt:lpwstr/>
  </property>
  <property fmtid="{D5CDD505-2E9C-101B-9397-08002B2CF9AE}" pid="5" name="IsFromAccounta">
    <vt:lpwstr>0</vt:lpwstr>
  </property>
  <property fmtid="{D5CDD505-2E9C-101B-9397-08002B2CF9AE}" pid="6" name="DocExpirationDa">
    <vt:lpwstr/>
  </property>
  <property fmtid="{D5CDD505-2E9C-101B-9397-08002B2CF9AE}" pid="7" name="DocTit">
    <vt:lpwstr>46878-MR-82 - KSS_shahta_Simeonovo_za TARG-LAST</vt:lpwstr>
  </property>
</Properties>
</file>